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390" yWindow="555" windowWidth="19815" windowHeight="9405" tabRatio="323" firstSheet="1" activeTab="1"/>
  </bookViews>
  <sheets>
    <sheet name="Sheet1" sheetId="1" state="hidden" r:id="rId1"/>
    <sheet name="Installment" sheetId="2" r:id="rId2"/>
    <sheet name="Jaminder1" sheetId="3" r:id="rId3"/>
    <sheet name="jaminder2" sheetId="4" r:id="rId4"/>
    <sheet name="Sheet2" sheetId="5" state="hidden" r:id="rId5"/>
    <sheet name="Sheet3" sheetId="6" state="hidden" r:id="rId6"/>
    <sheet name="Sheet4" sheetId="7" state="hidden" r:id="rId7"/>
    <sheet name="Sheet5" sheetId="8" r:id="rId8"/>
  </sheets>
  <definedNames>
    <definedName name="_xlnm._FilterDatabase" localSheetId="5" hidden="1">Sheet3!$A$4:$E$85</definedName>
    <definedName name="_xlnm.Print_Area" localSheetId="1">Installment!$A$1:$R$41</definedName>
    <definedName name="_xlnm.Print_Area" localSheetId="7">Sheet5!$A$1:$S$28</definedName>
    <definedName name="_xlnm.Print_Titles" localSheetId="5">Sheet3!$2:$4</definedName>
  </definedNames>
  <calcPr calcId="144525"/>
</workbook>
</file>

<file path=xl/calcChain.xml><?xml version="1.0" encoding="utf-8"?>
<calcChain xmlns="http://schemas.openxmlformats.org/spreadsheetml/2006/main">
  <c r="I25" i="2" l="1"/>
  <c r="I12" i="4" l="1"/>
  <c r="I12" i="3"/>
  <c r="H16" i="3" l="1"/>
  <c r="F19" i="4" l="1"/>
  <c r="F19" i="3"/>
  <c r="I41" i="6" l="1"/>
  <c r="H20" i="3" l="1"/>
  <c r="H20" i="4" s="1"/>
  <c r="K20" i="3" l="1"/>
  <c r="C11" i="4" l="1"/>
  <c r="I8" i="4"/>
  <c r="B8" i="4"/>
  <c r="D25" i="4" s="1"/>
  <c r="K7" i="4"/>
  <c r="C7" i="4"/>
  <c r="K20" i="4"/>
  <c r="H18" i="4"/>
  <c r="A18" i="4"/>
  <c r="H17" i="4"/>
  <c r="H16" i="4"/>
  <c r="C16" i="4"/>
  <c r="C24" i="4" s="1"/>
  <c r="C11" i="3"/>
  <c r="I8" i="3"/>
  <c r="B8" i="3"/>
  <c r="K7" i="3"/>
  <c r="C7" i="3"/>
  <c r="C16" i="3"/>
  <c r="H17" i="3"/>
  <c r="A18" i="3"/>
  <c r="H18" i="3"/>
  <c r="D25" i="3" l="1"/>
  <c r="C24" i="3"/>
  <c r="F23" i="2" l="1"/>
  <c r="K23" i="2" s="1"/>
  <c r="F21" i="2"/>
  <c r="L25" i="2" l="1"/>
  <c r="E25" i="2"/>
  <c r="O23" i="2"/>
  <c r="F21" i="1"/>
  <c r="I25" i="1"/>
  <c r="F23" i="1"/>
  <c r="B20" i="4" l="1"/>
  <c r="B20" i="3"/>
  <c r="K23" i="1"/>
  <c r="O23" i="1" l="1"/>
  <c r="E25" i="1"/>
  <c r="L25" i="1"/>
</calcChain>
</file>

<file path=xl/sharedStrings.xml><?xml version="1.0" encoding="utf-8"?>
<sst xmlns="http://schemas.openxmlformats.org/spreadsheetml/2006/main" count="446" uniqueCount="235">
  <si>
    <t>পাসপোর্ট সাইজ ছবি ২কপি</t>
  </si>
  <si>
    <t>তারিখ</t>
  </si>
  <si>
    <t>গ্যারান্টার অথবা জামিনদার হতে ইচ্ছুক তাদের নাম ও ঠিকান</t>
  </si>
  <si>
    <t>অফিস কর্তৃক পূরনীয়</t>
  </si>
  <si>
    <t>গাড়ির নগদ মূল্য</t>
  </si>
  <si>
    <t>সার্ভিস চার্জ</t>
  </si>
  <si>
    <t>মোট মূল্য</t>
  </si>
  <si>
    <t>ডাউনপেমেন্ট</t>
  </si>
  <si>
    <t>বাকী টাকা</t>
  </si>
  <si>
    <t>গাড়ির মোট মূল্য</t>
  </si>
  <si>
    <t>প্রাথমিক জমা</t>
  </si>
  <si>
    <t>বাকী</t>
  </si>
  <si>
    <t>কিস্তির সংখ্যা</t>
  </si>
  <si>
    <t>কিস্তি নং</t>
  </si>
  <si>
    <t>কিস্তির পরিমান</t>
  </si>
  <si>
    <t>মটরসাইকেলের বিবরন</t>
  </si>
  <si>
    <t>ব্র‍্যান্ড</t>
  </si>
  <si>
    <t>মডেল</t>
  </si>
  <si>
    <t>সিসি</t>
  </si>
  <si>
    <t>কালার</t>
  </si>
  <si>
    <t>উপরিল্লিখিত তথ্যসমূহ সঠিক ও স্বজ্ঞানের প্রদান করলাম।</t>
  </si>
  <si>
    <t>ক্রেতা/আবেদনকারীর স্বাক্ষর</t>
  </si>
  <si>
    <t>হিসাবরক্ষক/ মার্কেটিং কর্মকর্তার স্বাক্ষর</t>
  </si>
  <si>
    <t>ব্রাঞ্চ ম্যানেজার/ সেলসম্যানের স্বাক্ষর</t>
  </si>
  <si>
    <t>যে সকল ডকুমেন্ট নেয়া হয়েছে টিক চিহ্ন দিন</t>
  </si>
  <si>
    <t>ক্রেতার আইডি:</t>
  </si>
  <si>
    <t>তারিখ:</t>
  </si>
  <si>
    <t xml:space="preserve">                         কিস্তিতে বিক্রিত মটরসাইকেল কিস্তি পরিশোধ না হলে বিক্রি/হস্তান্তরযোগ্য নয়</t>
  </si>
  <si>
    <t>ডাকঘর:</t>
  </si>
  <si>
    <t>গ্রাম:</t>
  </si>
  <si>
    <t>থানা:</t>
  </si>
  <si>
    <t>মোবাইল বাসা:</t>
  </si>
  <si>
    <t>মোবাইল অনুরোধে:</t>
  </si>
  <si>
    <t>জেলা:</t>
  </si>
  <si>
    <t>মোবাইল:</t>
  </si>
  <si>
    <t>বয়স:</t>
  </si>
  <si>
    <t>পদবী:</t>
  </si>
  <si>
    <t>পেশা:</t>
  </si>
  <si>
    <t>কর্মস্থল/ প্রতিষ্ঠানের ঠিকানা:</t>
  </si>
  <si>
    <t>নাম:</t>
  </si>
  <si>
    <t>পিতা/ স্বামীর নাম:</t>
  </si>
  <si>
    <t>ঠিকানা:</t>
  </si>
  <si>
    <t>মটরসাইকেল বিক্রয়ের</t>
  </si>
  <si>
    <t>দিনের মধ্যে সম্পূর্ন টাকা পরিশোধ করলে কোম্পানী নির্ধারিত নগদ মূল্যে</t>
  </si>
  <si>
    <t>টাকা সুযোগ</t>
  </si>
  <si>
    <t>দিনের মধ্যে ৩ বা ৪ কিস্তিতে সম্পূর্ন টাকা পরিশোধ করতে হবে এবং নগদ জমা নির্ধারিত মূল্যের ৬০% হতে হবে।</t>
  </si>
  <si>
    <t xml:space="preserve">দেয়া হবে। সেক্ষেত্রে  </t>
  </si>
  <si>
    <t xml:space="preserve">                              কিস্তিতে মটরসাইকেল ক্রয়ের আবেদনপত্র</t>
  </si>
  <si>
    <t>Cumilla</t>
  </si>
  <si>
    <t>H Power</t>
  </si>
  <si>
    <t>ক্রেতা/ আবেদনকারীর পূর্ন নাম:</t>
  </si>
  <si>
    <t>বর্তমান ঠিকানা: প্রযত্নে:</t>
  </si>
  <si>
    <t>ইঞ্জিন নং :</t>
  </si>
  <si>
    <t>চেসিস নং :</t>
  </si>
  <si>
    <t>/01/2019</t>
  </si>
  <si>
    <t>স্থায়ী ঠিকানা: প্রযত্নে:</t>
  </si>
  <si>
    <r>
      <rPr>
        <sz val="18"/>
        <color theme="1"/>
        <rFont val="SutonnyMJ"/>
      </rPr>
      <t>1</t>
    </r>
    <r>
      <rPr>
        <sz val="18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>কিস্তির ফরম</t>
    </r>
  </si>
  <si>
    <r>
      <rPr>
        <sz val="18"/>
        <color theme="1"/>
        <rFont val="SutonnyMJ"/>
      </rPr>
      <t>2.</t>
    </r>
    <r>
      <rPr>
        <sz val="12"/>
        <color theme="1"/>
        <rFont val="Calibri"/>
        <family val="2"/>
        <scheme val="minor"/>
      </rPr>
      <t>গ্যারান্টার ফরম</t>
    </r>
  </si>
  <si>
    <r>
      <rPr>
        <sz val="20"/>
        <color theme="1"/>
        <rFont val="SutonnyMJ"/>
      </rPr>
      <t>3</t>
    </r>
    <r>
      <rPr>
        <sz val="12"/>
        <color theme="1"/>
        <rFont val="Calibri"/>
        <family val="2"/>
        <scheme val="minor"/>
      </rPr>
      <t>.কাষ্টমারের ছবি</t>
    </r>
  </si>
  <si>
    <r>
      <rPr>
        <sz val="20"/>
        <color theme="1"/>
        <rFont val="SutonnyMJ"/>
      </rPr>
      <t>4</t>
    </r>
    <r>
      <rPr>
        <sz val="12"/>
        <color theme="1"/>
        <rFont val="Calibri"/>
        <family val="2"/>
        <scheme val="minor"/>
      </rPr>
      <t>.গ্যারান্টারের ছবি</t>
    </r>
  </si>
  <si>
    <r>
      <rPr>
        <sz val="18"/>
        <color theme="1"/>
        <rFont val="SutonnyMJ"/>
      </rPr>
      <t>6</t>
    </r>
    <r>
      <rPr>
        <sz val="12"/>
        <color theme="1"/>
        <rFont val="Calibri"/>
        <family val="2"/>
        <scheme val="minor"/>
      </rPr>
      <t>. বাকী টাকার চেক</t>
    </r>
  </si>
  <si>
    <r>
      <rPr>
        <sz val="18"/>
        <color theme="1"/>
        <rFont val="SutonnyMJ"/>
      </rPr>
      <t>7</t>
    </r>
    <r>
      <rPr>
        <sz val="12"/>
        <color theme="1"/>
        <rFont val="Calibri"/>
        <family val="2"/>
        <scheme val="minor"/>
      </rPr>
      <t>. কাষ্টমারের ভোটার আইডি কার্ড এর ফটোকপি</t>
    </r>
  </si>
  <si>
    <r>
      <rPr>
        <sz val="20"/>
        <color theme="1"/>
        <rFont val="SutonnyMJ"/>
      </rPr>
      <t>8</t>
    </r>
    <r>
      <rPr>
        <sz val="12"/>
        <color theme="1"/>
        <rFont val="Calibri"/>
        <family val="2"/>
        <scheme val="minor"/>
      </rPr>
      <t>. গ্যারান্টারের  ভোটার আইডি কার্ড এর ফটোকপি</t>
    </r>
  </si>
  <si>
    <r>
      <rPr>
        <sz val="18"/>
        <color theme="1"/>
        <rFont val="SutonnyMJ"/>
      </rPr>
      <t>5</t>
    </r>
    <r>
      <rPr>
        <sz val="12"/>
        <color theme="1"/>
        <rFont val="Calibri"/>
        <family val="2"/>
        <scheme val="minor"/>
      </rPr>
      <t>.</t>
    </r>
    <r>
      <rPr>
        <sz val="18"/>
        <color theme="1"/>
        <rFont val="SutonnyMJ"/>
      </rPr>
      <t>30</t>
    </r>
    <r>
      <rPr>
        <sz val="12"/>
        <color theme="1"/>
        <rFont val="Calibri"/>
        <family val="2"/>
        <scheme val="minor"/>
      </rPr>
      <t>০ টাকার স্ট্যাম্প ডিড</t>
    </r>
  </si>
  <si>
    <t>Red</t>
  </si>
  <si>
    <t>Abdul bhuiyan bari</t>
  </si>
  <si>
    <t>2315-21</t>
  </si>
  <si>
    <t>Jakir Hossain</t>
  </si>
  <si>
    <t>Samsu Miah</t>
  </si>
  <si>
    <t>Tania Akter</t>
  </si>
  <si>
    <t>Fultali</t>
  </si>
  <si>
    <t>Debidwar</t>
  </si>
  <si>
    <t>Rox R</t>
  </si>
  <si>
    <t>150cc</t>
  </si>
  <si>
    <t>01317649984</t>
  </si>
  <si>
    <t>01740947019</t>
  </si>
  <si>
    <t>Akter Hossain</t>
  </si>
  <si>
    <t>Samshu Miah</t>
  </si>
  <si>
    <t>Tazu master bari,fultali,debidwar,cumilla.</t>
  </si>
  <si>
    <t>Billal Hossain</t>
  </si>
  <si>
    <t>A.M hazi market,nishcintapur,cantonment,cumilla.</t>
  </si>
  <si>
    <t>BYQ162FMJ4*2J450687*</t>
  </si>
  <si>
    <t>HBMAX1500918F04408</t>
  </si>
  <si>
    <t>জামিনদারের অংগীকারনামা</t>
  </si>
  <si>
    <t>হেড অফিসঃ বাড়ি#৮, রোড#৮এ, নিকুঞ্জ-১,ঢাকা-১২২৯</t>
  </si>
  <si>
    <t xml:space="preserve">ক্রেতার আইডিঃ </t>
  </si>
  <si>
    <t>তারিখঃ</t>
  </si>
  <si>
    <t>মোবাইল অনুরোধে</t>
  </si>
  <si>
    <t>পিতা/ স্বামী</t>
  </si>
  <si>
    <t>একটি</t>
  </si>
  <si>
    <t>ব্রান্ড</t>
  </si>
  <si>
    <t>যাহা</t>
  </si>
  <si>
    <t>সর্বমোট টাকা</t>
  </si>
  <si>
    <t>জামিনদারের স্বাক্ষর</t>
  </si>
  <si>
    <t>নামঃ</t>
  </si>
  <si>
    <t>ঠিকানাঃ</t>
  </si>
  <si>
    <t>সনাক্তকারী</t>
  </si>
  <si>
    <t>(ব্রাঞ্চ ম্যানেজার/ সেলসম্যানের স্বাক্ষর)</t>
  </si>
  <si>
    <t>মূল্য</t>
  </si>
  <si>
    <t>টাকা ডাউন পেমেন্ট এবং প্রতি কিস্তি</t>
  </si>
  <si>
    <t>টাকা হারে</t>
  </si>
  <si>
    <t>যদি জনাব/ জনাবা</t>
  </si>
  <si>
    <t>এই সম্পূর্ন্য পাওনা পরিশোধের অথবা</t>
  </si>
  <si>
    <t>আমি:</t>
  </si>
  <si>
    <t>মাতার নাম:</t>
  </si>
  <si>
    <t>বর্তমান ঠিকানা:</t>
  </si>
  <si>
    <t>স্থায়ী ঠিকানা :</t>
  </si>
  <si>
    <t xml:space="preserve"> মোবাইল :</t>
  </si>
  <si>
    <t>মোবাইল বাসা :</t>
  </si>
  <si>
    <t>কর্মস্থলের ঠিকানা:</t>
  </si>
  <si>
    <t>জাতীয়তা :</t>
  </si>
  <si>
    <t>জনাব/ জনাবা :</t>
  </si>
  <si>
    <t>করিয়াছেন যাহার আমি একজন গ্যারান্টার ( জামিনদার)</t>
  </si>
  <si>
    <t xml:space="preserve">টি কিস্তিতে ক্রয় </t>
  </si>
  <si>
    <t>এর পাওনা যথাসময়ে পরিশোধ না করেন,  সেই ক্ষেত্রে আমি</t>
  </si>
  <si>
    <t>তাহার জামিনদার  হিসাবে</t>
  </si>
  <si>
    <t>জানাইতে বাধ্য থাকিব।</t>
  </si>
  <si>
    <t xml:space="preserve">মোটরসাইকেলটি ফেরত দেয়ার অংগীকার করিতেছি। ইহা ছাড়া যদি ঠিকানা পরিবর্তন করে তাহলে আমি </t>
  </si>
  <si>
    <r>
      <t xml:space="preserve">পিতা/ </t>
    </r>
    <r>
      <rPr>
        <b/>
        <sz val="11"/>
        <color theme="1"/>
        <rFont val="Calibri"/>
        <family val="2"/>
        <scheme val="minor"/>
      </rPr>
      <t>স্বামীর</t>
    </r>
    <r>
      <rPr>
        <sz val="11"/>
        <color theme="1"/>
        <rFont val="Calibri"/>
        <family val="2"/>
        <scheme val="minor"/>
      </rPr>
      <t xml:space="preserve"> নাম:</t>
    </r>
  </si>
  <si>
    <r>
      <t xml:space="preserve">পিতা/ </t>
    </r>
    <r>
      <rPr>
        <b/>
        <sz val="16"/>
        <color theme="1"/>
        <rFont val="Calibri"/>
        <family val="2"/>
        <scheme val="minor"/>
      </rPr>
      <t>স্বামীর</t>
    </r>
    <r>
      <rPr>
        <sz val="16"/>
        <color theme="1"/>
        <rFont val="Calibri"/>
        <family val="2"/>
        <scheme val="minor"/>
      </rPr>
      <t xml:space="preserve"> নাম:</t>
    </r>
  </si>
  <si>
    <t>we-cvov</t>
  </si>
  <si>
    <t>lvU kvjv</t>
  </si>
  <si>
    <t>miKvi evwo</t>
  </si>
  <si>
    <r>
      <rPr>
        <sz val="18"/>
        <color theme="1"/>
        <rFont val="SutonnyMJ"/>
      </rPr>
      <t xml:space="preserve">5)  </t>
    </r>
    <r>
      <rPr>
        <sz val="20"/>
        <color theme="1"/>
        <rFont val="SutonnyMJ"/>
      </rPr>
      <t>300</t>
    </r>
    <r>
      <rPr>
        <sz val="12"/>
        <color theme="1"/>
        <rFont val="Calibri"/>
        <family val="2"/>
        <scheme val="minor"/>
      </rPr>
      <t xml:space="preserve"> টাকার স্ট্যাম্প ডিড</t>
    </r>
  </si>
  <si>
    <r>
      <rPr>
        <sz val="20"/>
        <color theme="1"/>
        <rFont val="SutonnyMJ"/>
      </rPr>
      <t xml:space="preserve">4)  </t>
    </r>
    <r>
      <rPr>
        <sz val="12"/>
        <color theme="1"/>
        <rFont val="Calibri"/>
        <family val="2"/>
        <scheme val="minor"/>
      </rPr>
      <t>গ্যারান্টারের ছবি</t>
    </r>
  </si>
  <si>
    <r>
      <rPr>
        <sz val="20"/>
        <color theme="1"/>
        <rFont val="SutonnyMJ"/>
      </rPr>
      <t xml:space="preserve">3)  </t>
    </r>
    <r>
      <rPr>
        <sz val="12"/>
        <color theme="1"/>
        <rFont val="Calibri"/>
        <family val="2"/>
        <scheme val="minor"/>
      </rPr>
      <t>কাষ্টমারের ছবি</t>
    </r>
  </si>
  <si>
    <r>
      <rPr>
        <sz val="18"/>
        <color theme="1"/>
        <rFont val="SutonnyMJ"/>
      </rPr>
      <t xml:space="preserve">2)  </t>
    </r>
    <r>
      <rPr>
        <sz val="12"/>
        <color theme="1"/>
        <rFont val="Calibri"/>
        <family val="2"/>
        <scheme val="minor"/>
      </rPr>
      <t>গ্যারান্টার ফরম</t>
    </r>
  </si>
  <si>
    <r>
      <rPr>
        <sz val="18"/>
        <color theme="1"/>
        <rFont val="SutonnyMJ"/>
      </rPr>
      <t xml:space="preserve">1)  </t>
    </r>
    <r>
      <rPr>
        <sz val="12"/>
        <color theme="1"/>
        <rFont val="Calibri"/>
        <family val="2"/>
        <scheme val="minor"/>
      </rPr>
      <t>কিস্তির ফরম</t>
    </r>
  </si>
  <si>
    <r>
      <rPr>
        <sz val="18"/>
        <color theme="1"/>
        <rFont val="SutonnyMJ"/>
      </rPr>
      <t>6)</t>
    </r>
    <r>
      <rPr>
        <sz val="12"/>
        <color theme="1"/>
        <rFont val="Calibri"/>
        <family val="2"/>
        <scheme val="minor"/>
      </rPr>
      <t xml:space="preserve"> বাকী টাকার চেক</t>
    </r>
  </si>
  <si>
    <r>
      <rPr>
        <sz val="18"/>
        <color theme="1"/>
        <rFont val="SutonnyMJ"/>
      </rPr>
      <t xml:space="preserve">7) </t>
    </r>
    <r>
      <rPr>
        <sz val="12"/>
        <color theme="1"/>
        <rFont val="Calibri"/>
        <family val="2"/>
        <scheme val="minor"/>
      </rPr>
      <t xml:space="preserve"> কাষ্টমারের ভোটার আইডি কার্ড এর ফটোকপি</t>
    </r>
  </si>
  <si>
    <r>
      <rPr>
        <sz val="20"/>
        <color theme="1"/>
        <rFont val="SutonnyMJ"/>
      </rPr>
      <t xml:space="preserve">8) </t>
    </r>
    <r>
      <rPr>
        <sz val="12"/>
        <color theme="1"/>
        <rFont val="Calibri"/>
        <family val="2"/>
        <scheme val="minor"/>
      </rPr>
      <t xml:space="preserve"> গ্যারান্টারের  ভোটার আইডি কার্ড এর ফটোকপি</t>
    </r>
  </si>
  <si>
    <t>S/L</t>
  </si>
  <si>
    <t>Branch</t>
  </si>
  <si>
    <t>Employe Name</t>
  </si>
  <si>
    <t>Size</t>
  </si>
  <si>
    <t>Masud</t>
  </si>
  <si>
    <t>Tanvir</t>
  </si>
  <si>
    <t>Shoriful</t>
  </si>
  <si>
    <t>Shumon</t>
  </si>
  <si>
    <t>Hasan</t>
  </si>
  <si>
    <t>Akash</t>
  </si>
  <si>
    <t>Shohel</t>
  </si>
  <si>
    <t>Rakib</t>
  </si>
  <si>
    <t>XL</t>
  </si>
  <si>
    <t>M</t>
  </si>
  <si>
    <t>L</t>
  </si>
  <si>
    <t>Faruk</t>
  </si>
  <si>
    <t>Selim</t>
  </si>
  <si>
    <t>Omar</t>
  </si>
  <si>
    <t>Saddam</t>
  </si>
  <si>
    <t>Shaheen</t>
  </si>
  <si>
    <t>Mojammel</t>
  </si>
  <si>
    <t>Foysal</t>
  </si>
  <si>
    <t>Laksham</t>
  </si>
  <si>
    <t>Barura</t>
  </si>
  <si>
    <t>Ashraful</t>
  </si>
  <si>
    <t>Ashiqul</t>
  </si>
  <si>
    <t>Saiful</t>
  </si>
  <si>
    <t>Rasel</t>
  </si>
  <si>
    <t>XXL</t>
  </si>
  <si>
    <t>Harun</t>
  </si>
  <si>
    <t>Zahidul</t>
  </si>
  <si>
    <t>Sajjad</t>
  </si>
  <si>
    <t>Shamim</t>
  </si>
  <si>
    <t>Alamgir</t>
  </si>
  <si>
    <t>Mijan</t>
  </si>
  <si>
    <t>Ripon</t>
  </si>
  <si>
    <t>Hajigong</t>
  </si>
  <si>
    <t>Mamun</t>
  </si>
  <si>
    <t>Arif</t>
  </si>
  <si>
    <t>Omar Shorif</t>
  </si>
  <si>
    <t>Arif Shardar</t>
  </si>
  <si>
    <t>Sadhin</t>
  </si>
  <si>
    <t>Rony Alam</t>
  </si>
  <si>
    <t>Nazrul</t>
  </si>
  <si>
    <t>Tofazzol</t>
  </si>
  <si>
    <t>Sabuj</t>
  </si>
  <si>
    <t>Raipur</t>
  </si>
  <si>
    <t>Helal Uddin</t>
  </si>
  <si>
    <t>Shirajul</t>
  </si>
  <si>
    <t xml:space="preserve">Ekbal </t>
  </si>
  <si>
    <t>Kamal</t>
  </si>
  <si>
    <t>Mansur</t>
  </si>
  <si>
    <t>Rubel</t>
  </si>
  <si>
    <t>Miraz</t>
  </si>
  <si>
    <t>Paduar Bazar</t>
  </si>
  <si>
    <t>Abdul Jolil</t>
  </si>
  <si>
    <t>Jubayer</t>
  </si>
  <si>
    <t>Mamun Hossain</t>
  </si>
  <si>
    <t>Chandpur</t>
  </si>
  <si>
    <t>Ariful Alam (A.M)</t>
  </si>
  <si>
    <t>Abdul Owadud</t>
  </si>
  <si>
    <t>Shariful</t>
  </si>
  <si>
    <t>Shafayet</t>
  </si>
  <si>
    <t>Shafiullah</t>
  </si>
  <si>
    <t>Imtiaz</t>
  </si>
  <si>
    <t>Pabel</t>
  </si>
  <si>
    <t>Ramjan</t>
  </si>
  <si>
    <t>Ramgong</t>
  </si>
  <si>
    <t>Neyamot Ullah</t>
  </si>
  <si>
    <t>Bahar</t>
  </si>
  <si>
    <t>Sohel</t>
  </si>
  <si>
    <t>Bipu</t>
  </si>
  <si>
    <t>Sohel Rana</t>
  </si>
  <si>
    <t>Zashim</t>
  </si>
  <si>
    <t>S</t>
  </si>
  <si>
    <t>Total</t>
  </si>
  <si>
    <t>Showroom Wise T-Shirt List</t>
  </si>
  <si>
    <t>Cumilla Zone</t>
  </si>
  <si>
    <t>Grand Total</t>
  </si>
  <si>
    <t>Al Amin Shumon (Z.M)</t>
  </si>
  <si>
    <t>Muhibullah</t>
  </si>
  <si>
    <t>Kzwgjøv</t>
  </si>
  <si>
    <t xml:space="preserve"> </t>
  </si>
  <si>
    <t>UvKv K_vq</t>
  </si>
  <si>
    <t>Kzwgjøv|</t>
  </si>
  <si>
    <t>‡gv: Ave`yj Lv‡jK</t>
  </si>
  <si>
    <t>g„Z nvwjgv †eMg</t>
  </si>
  <si>
    <t>A¤^icyi</t>
  </si>
  <si>
    <t>01874406968</t>
  </si>
  <si>
    <t>01730179699</t>
  </si>
  <si>
    <t>iæûj Avwgb</t>
  </si>
  <si>
    <t>01835445867</t>
  </si>
  <si>
    <t>‡gvnbcyi</t>
  </si>
  <si>
    <t>gvbœvb †g¤^vi evwo,‡gvnbcyi,A¤^icyi,Pvw›`bv,Kzwgjøv|</t>
  </si>
  <si>
    <t>Avb›` P›`ª Ki</t>
  </si>
  <si>
    <t>iex›`ª P›`ª Ki</t>
  </si>
  <si>
    <t>01673099262</t>
  </si>
  <si>
    <t>Ki evwo,gwnPvBj,,Pvw›`bv,Kzwgjøv|</t>
  </si>
  <si>
    <t>Zaara Digital</t>
  </si>
  <si>
    <t>110cc</t>
  </si>
  <si>
    <t>Black</t>
  </si>
  <si>
    <t>GK jÿ Qq nvRvi UvKv gvÎ|</t>
  </si>
  <si>
    <t>LC152FMH*SQ124275*</t>
  </si>
  <si>
    <t>*HBZR1100719F19690*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</si>
</sst>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SutonnyMJ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SutonnyMJ"/>
    </font>
    <font>
      <b/>
      <sz val="14"/>
      <color theme="1"/>
      <name val="Calibri"/>
      <family val="2"/>
      <scheme val="minor"/>
    </font>
    <font>
      <b/>
      <sz val="20"/>
      <color theme="1"/>
      <name val="SutonnyMJ"/>
    </font>
    <font>
      <b/>
      <sz val="22"/>
      <color theme="1"/>
      <name val="SutonnyMJ"/>
    </font>
    <font>
      <b/>
      <sz val="24"/>
      <color theme="1"/>
      <name val="SutonnyMJ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color theme="1"/>
      <name val="SutonnyMJ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SutonnyMJ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1"/>
      <name val="SutonnyMJ"/>
    </font>
    <font>
      <sz val="13"/>
      <color theme="1"/>
      <name val="Calibri"/>
      <family val="2"/>
      <scheme val="minor"/>
    </font>
    <font>
      <sz val="18"/>
      <color theme="1"/>
      <name val="SutonnyMJ"/>
    </font>
    <font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SutonnyMJ"/>
    </font>
    <font>
      <b/>
      <sz val="22"/>
      <color theme="1"/>
      <name val="Times New Roman"/>
      <family val="1"/>
    </font>
    <font>
      <sz val="12"/>
      <color theme="1"/>
      <name val="SutonnyMJ"/>
    </font>
    <font>
      <b/>
      <u/>
      <sz val="36"/>
      <color theme="1"/>
      <name val="SutonnyMJ"/>
    </font>
    <font>
      <b/>
      <sz val="24"/>
      <color theme="1"/>
      <name val="Times New Roman"/>
      <family val="1"/>
    </font>
    <font>
      <sz val="26"/>
      <color theme="1"/>
      <name val="SutonnyMJ"/>
    </font>
    <font>
      <b/>
      <sz val="28"/>
      <color theme="1"/>
      <name val="SutonnyMJ"/>
    </font>
    <font>
      <b/>
      <sz val="36"/>
      <color theme="1"/>
      <name val="SutonnyMJ"/>
    </font>
    <font>
      <sz val="28"/>
      <color theme="1"/>
      <name val="SutonnyMJ"/>
    </font>
    <font>
      <b/>
      <sz val="34"/>
      <color theme="1"/>
      <name val="SutonnyMJ"/>
    </font>
    <font>
      <b/>
      <sz val="34"/>
      <color theme="1"/>
      <name val="Calibri"/>
      <family val="2"/>
      <scheme val="minor"/>
    </font>
    <font>
      <sz val="34"/>
      <color theme="1"/>
      <name val="SutonnyMJ"/>
    </font>
    <font>
      <b/>
      <sz val="3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/>
    </xf>
    <xf numFmtId="3" fontId="10" fillId="0" borderId="0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4" fontId="10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22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3" fontId="10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3" fontId="14" fillId="0" borderId="10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/>
    </xf>
    <xf numFmtId="49" fontId="18" fillId="0" borderId="8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49" fontId="21" fillId="0" borderId="6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left" vertical="center"/>
    </xf>
    <xf numFmtId="49" fontId="21" fillId="0" borderId="8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3" fontId="21" fillId="0" borderId="6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14" fontId="23" fillId="0" borderId="6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4" fontId="14" fillId="0" borderId="6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14" fontId="36" fillId="0" borderId="6" xfId="0" applyNumberFormat="1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6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49" fontId="38" fillId="0" borderId="6" xfId="0" applyNumberFormat="1" applyFont="1" applyBorder="1" applyAlignment="1">
      <alignment horizontal="left" vertical="center"/>
    </xf>
    <xf numFmtId="49" fontId="38" fillId="0" borderId="7" xfId="0" applyNumberFormat="1" applyFont="1" applyBorder="1" applyAlignment="1">
      <alignment horizontal="left" vertical="center"/>
    </xf>
    <xf numFmtId="49" fontId="38" fillId="0" borderId="8" xfId="0" applyNumberFormat="1" applyFont="1" applyBorder="1" applyAlignment="1">
      <alignment horizontal="left" vertical="center"/>
    </xf>
    <xf numFmtId="0" fontId="31" fillId="0" borderId="4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49" fontId="38" fillId="0" borderId="6" xfId="0" applyNumberFormat="1" applyFont="1" applyBorder="1" applyAlignment="1">
      <alignment horizontal="left" vertical="center" wrapText="1"/>
    </xf>
    <xf numFmtId="49" fontId="38" fillId="0" borderId="7" xfId="0" applyNumberFormat="1" applyFont="1" applyBorder="1" applyAlignment="1">
      <alignment horizontal="left" vertical="center" wrapText="1"/>
    </xf>
    <xf numFmtId="49" fontId="38" fillId="0" borderId="8" xfId="0" applyNumberFormat="1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49" fontId="38" fillId="0" borderId="4" xfId="0" applyNumberFormat="1" applyFont="1" applyBorder="1" applyAlignment="1">
      <alignment horizontal="left" vertical="center"/>
    </xf>
    <xf numFmtId="3" fontId="35" fillId="0" borderId="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35" fillId="0" borderId="6" xfId="0" applyNumberFormat="1" applyFont="1" applyBorder="1" applyAlignment="1">
      <alignment horizontal="center" vertical="center"/>
    </xf>
    <xf numFmtId="3" fontId="35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36" fillId="0" borderId="6" xfId="0" applyNumberFormat="1" applyFont="1" applyBorder="1" applyAlignment="1">
      <alignment horizontal="center" vertical="center"/>
    </xf>
    <xf numFmtId="3" fontId="36" fillId="0" borderId="8" xfId="0" applyNumberFormat="1" applyFont="1" applyBorder="1" applyAlignment="1">
      <alignment horizontal="center" vertical="center"/>
    </xf>
    <xf numFmtId="14" fontId="34" fillId="0" borderId="6" xfId="0" applyNumberFormat="1" applyFont="1" applyBorder="1" applyAlignment="1">
      <alignment horizontal="center" vertical="center"/>
    </xf>
    <xf numFmtId="14" fontId="34" fillId="0" borderId="8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4" fontId="34" fillId="0" borderId="4" xfId="0" applyNumberFormat="1" applyFont="1" applyBorder="1" applyAlignment="1">
      <alignment horizontal="center" vertical="center"/>
    </xf>
    <xf numFmtId="3" fontId="36" fillId="0" borderId="4" xfId="0" applyNumberFormat="1" applyFont="1" applyBorder="1" applyAlignment="1">
      <alignment horizontal="center" vertical="center"/>
    </xf>
    <xf numFmtId="49" fontId="33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14" fontId="32" fillId="0" borderId="0" xfId="0" applyNumberFormat="1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26" fillId="0" borderId="4" xfId="0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left" vertical="center"/>
    </xf>
    <xf numFmtId="1" fontId="2" fillId="0" borderId="7" xfId="0" applyNumberFormat="1" applyFont="1" applyBorder="1" applyAlignment="1">
      <alignment horizontal="left" vertical="center"/>
    </xf>
    <xf numFmtId="1" fontId="2" fillId="0" borderId="8" xfId="0" applyNumberFormat="1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18" fillId="0" borderId="6" xfId="0" applyNumberFormat="1" applyFont="1" applyBorder="1" applyAlignment="1">
      <alignment horizontal="left" vertical="center"/>
    </xf>
    <xf numFmtId="14" fontId="18" fillId="0" borderId="7" xfId="0" applyNumberFormat="1" applyFont="1" applyBorder="1" applyAlignment="1">
      <alignment horizontal="left" vertical="center"/>
    </xf>
    <xf numFmtId="14" fontId="18" fillId="0" borderId="8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4" fillId="0" borderId="10" xfId="0" applyFont="1" applyBorder="1" applyAlignment="1">
      <alignment horizontal="left" vertical="center"/>
    </xf>
    <xf numFmtId="49" fontId="27" fillId="0" borderId="4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34" fillId="0" borderId="6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7" fillId="0" borderId="6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460375</xdr:colOff>
      <xdr:row>1</xdr:row>
      <xdr:rowOff>234950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62375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485775</xdr:colOff>
      <xdr:row>1</xdr:row>
      <xdr:rowOff>114300</xdr:rowOff>
    </xdr:from>
    <xdr:to>
      <xdr:col>13</xdr:col>
      <xdr:colOff>600075</xdr:colOff>
      <xdr:row>5</xdr:row>
      <xdr:rowOff>209550</xdr:rowOff>
    </xdr:to>
    <xdr:sp macro="" textlink="">
      <xdr:nvSpPr>
        <xdr:cNvPr id="2" name="Rectangle 1"/>
        <xdr:cNvSpPr/>
      </xdr:nvSpPr>
      <xdr:spPr>
        <a:xfrm>
          <a:off x="7991475" y="457200"/>
          <a:ext cx="1352550" cy="14668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571499</xdr:colOff>
      <xdr:row>52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10499" cy="10058400"/>
        </a:xfrm>
        <a:prstGeom prst="rect">
          <a:avLst/>
        </a:prstGeom>
      </xdr:spPr>
    </xdr:pic>
    <xdr:clientData/>
  </xdr:twoCellAnchor>
  <xdr:twoCellAnchor>
    <xdr:from>
      <xdr:col>10</xdr:col>
      <xdr:colOff>136525</xdr:colOff>
      <xdr:row>0</xdr:row>
      <xdr:rowOff>1</xdr:rowOff>
    </xdr:from>
    <xdr:to>
      <xdr:col>12</xdr:col>
      <xdr:colOff>574675</xdr:colOff>
      <xdr:row>9</xdr:row>
      <xdr:rowOff>19051</xdr:rowOff>
    </xdr:to>
    <xdr:sp macro="" textlink="">
      <xdr:nvSpPr>
        <xdr:cNvPr id="3" name="Rectangle 2"/>
        <xdr:cNvSpPr/>
      </xdr:nvSpPr>
      <xdr:spPr>
        <a:xfrm>
          <a:off x="6169025" y="1"/>
          <a:ext cx="1644650" cy="1733550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19</xdr:col>
      <xdr:colOff>15875</xdr:colOff>
      <xdr:row>27</xdr:row>
      <xdr:rowOff>180974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477624" cy="5324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zoomScaleNormal="100" zoomScaleSheetLayoutView="100" workbookViewId="0">
      <selection activeCell="I22" sqref="I22:J22"/>
    </sheetView>
  </sheetViews>
  <sheetFormatPr defaultRowHeight="30" customHeight="1" x14ac:dyDescent="0.25"/>
  <cols>
    <col min="1" max="1" width="6" style="6" customWidth="1"/>
    <col min="2" max="2" width="4.140625" style="8" customWidth="1"/>
    <col min="3" max="3" width="9.140625" style="6"/>
    <col min="4" max="4" width="6.5703125" style="6" customWidth="1"/>
    <col min="5" max="6" width="9.140625" style="6"/>
    <col min="7" max="7" width="9.140625" style="6" customWidth="1"/>
    <col min="8" max="12" width="9.140625" style="6"/>
    <col min="13" max="14" width="10.28515625" style="6" customWidth="1"/>
    <col min="15" max="15" width="9.140625" style="6"/>
    <col min="16" max="16" width="15.5703125" style="6" customWidth="1"/>
    <col min="17" max="17" width="9.140625" style="6"/>
    <col min="18" max="18" width="10" style="6" customWidth="1"/>
    <col min="19" max="16384" width="9.140625" style="6"/>
  </cols>
  <sheetData>
    <row r="2" spans="1:18" ht="30" customHeight="1" x14ac:dyDescent="0.25">
      <c r="A2" s="120" t="s">
        <v>47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9" t="s">
        <v>0</v>
      </c>
      <c r="R2" s="119"/>
    </row>
    <row r="3" spans="1:18" ht="30" customHeight="1" x14ac:dyDescent="0.25">
      <c r="A3" s="121" t="s">
        <v>27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19"/>
      <c r="R3" s="119"/>
    </row>
    <row r="4" spans="1:18" ht="30" customHeight="1" x14ac:dyDescent="0.25">
      <c r="C4" s="108" t="s">
        <v>26</v>
      </c>
      <c r="D4" s="108"/>
      <c r="E4" s="14">
        <v>14</v>
      </c>
      <c r="F4" s="109" t="s">
        <v>54</v>
      </c>
      <c r="G4" s="110"/>
      <c r="H4" s="16"/>
      <c r="M4" s="3"/>
      <c r="N4" s="3"/>
      <c r="O4" s="11"/>
      <c r="P4" s="11"/>
      <c r="Q4" s="119"/>
      <c r="R4" s="119"/>
    </row>
    <row r="5" spans="1:18" ht="30" customHeight="1" x14ac:dyDescent="0.25">
      <c r="C5" s="108" t="s">
        <v>25</v>
      </c>
      <c r="D5" s="108"/>
      <c r="E5" s="108"/>
      <c r="F5" s="111" t="s">
        <v>66</v>
      </c>
      <c r="G5" s="111"/>
      <c r="H5" s="15"/>
      <c r="M5" s="3"/>
      <c r="N5" s="3"/>
      <c r="O5" s="11"/>
      <c r="P5" s="11"/>
    </row>
    <row r="6" spans="1:18" ht="30" customHeight="1" x14ac:dyDescent="0.25">
      <c r="B6" s="8">
        <v>1</v>
      </c>
      <c r="C6" s="73" t="s">
        <v>50</v>
      </c>
      <c r="D6" s="73"/>
      <c r="E6" s="73"/>
      <c r="F6" s="73"/>
      <c r="G6" s="73"/>
      <c r="H6" s="83" t="s">
        <v>67</v>
      </c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1:18" ht="30" customHeight="1" x14ac:dyDescent="0.25">
      <c r="B7" s="8">
        <v>2</v>
      </c>
      <c r="C7" s="75" t="s">
        <v>40</v>
      </c>
      <c r="D7" s="75"/>
      <c r="E7" s="75"/>
      <c r="F7" s="80" t="s">
        <v>68</v>
      </c>
      <c r="G7" s="81"/>
      <c r="H7" s="81"/>
      <c r="I7" s="81"/>
      <c r="J7" s="81"/>
      <c r="K7" s="81"/>
      <c r="L7" s="82"/>
      <c r="M7" s="123" t="s">
        <v>69</v>
      </c>
      <c r="N7" s="124"/>
      <c r="O7" s="124"/>
      <c r="P7" s="124"/>
      <c r="Q7" s="124"/>
      <c r="R7" s="125"/>
    </row>
    <row r="8" spans="1:18" ht="30" customHeight="1" x14ac:dyDescent="0.25">
      <c r="B8" s="8">
        <v>3</v>
      </c>
      <c r="C8" s="122" t="s">
        <v>51</v>
      </c>
      <c r="D8" s="122"/>
      <c r="E8" s="122"/>
      <c r="F8" s="80" t="s">
        <v>65</v>
      </c>
      <c r="G8" s="81"/>
      <c r="H8" s="81"/>
      <c r="I8" s="82"/>
      <c r="J8" s="23" t="s">
        <v>29</v>
      </c>
      <c r="K8" s="80" t="s">
        <v>70</v>
      </c>
      <c r="L8" s="81"/>
      <c r="M8" s="82"/>
      <c r="N8" s="18" t="s">
        <v>28</v>
      </c>
      <c r="O8" s="84" t="s">
        <v>70</v>
      </c>
      <c r="P8" s="84"/>
      <c r="Q8" s="84"/>
      <c r="R8" s="84"/>
    </row>
    <row r="9" spans="1:18" ht="30" customHeight="1" x14ac:dyDescent="0.25">
      <c r="C9" s="17" t="s">
        <v>30</v>
      </c>
      <c r="D9" s="74" t="s">
        <v>71</v>
      </c>
      <c r="E9" s="74"/>
      <c r="F9" s="74"/>
      <c r="G9" s="74"/>
      <c r="H9" s="17" t="s">
        <v>33</v>
      </c>
      <c r="I9" s="74" t="s">
        <v>48</v>
      </c>
      <c r="J9" s="74"/>
      <c r="K9" s="74"/>
      <c r="L9" s="74"/>
      <c r="M9" s="19" t="s">
        <v>34</v>
      </c>
      <c r="N9" s="85" t="s">
        <v>74</v>
      </c>
      <c r="O9" s="86"/>
      <c r="P9" s="86"/>
      <c r="Q9" s="86"/>
      <c r="R9" s="87"/>
    </row>
    <row r="10" spans="1:18" ht="30" customHeight="1" x14ac:dyDescent="0.25">
      <c r="C10" s="79" t="s">
        <v>31</v>
      </c>
      <c r="D10" s="79"/>
      <c r="E10" s="70" t="s">
        <v>75</v>
      </c>
      <c r="F10" s="71"/>
      <c r="G10" s="71"/>
      <c r="H10" s="72"/>
      <c r="I10" s="4" t="s">
        <v>32</v>
      </c>
      <c r="J10" s="4"/>
      <c r="K10" s="70"/>
      <c r="L10" s="71"/>
      <c r="M10" s="71"/>
      <c r="N10" s="71"/>
      <c r="O10" s="71"/>
      <c r="P10" s="71"/>
      <c r="Q10" s="71"/>
      <c r="R10" s="72"/>
    </row>
    <row r="11" spans="1:18" ht="30" customHeight="1" x14ac:dyDescent="0.25">
      <c r="B11" s="8">
        <v>4</v>
      </c>
      <c r="C11" s="112" t="s">
        <v>55</v>
      </c>
      <c r="D11" s="113"/>
      <c r="E11" s="114"/>
      <c r="F11" s="77"/>
      <c r="G11" s="77"/>
      <c r="H11" s="77"/>
      <c r="I11" s="77"/>
      <c r="J11" s="22" t="s">
        <v>29</v>
      </c>
      <c r="K11" s="135"/>
      <c r="L11" s="135"/>
      <c r="M11" s="135"/>
      <c r="N11" s="21" t="s">
        <v>28</v>
      </c>
      <c r="O11" s="77"/>
      <c r="P11" s="77"/>
      <c r="Q11" s="77"/>
      <c r="R11" s="77"/>
    </row>
    <row r="12" spans="1:18" ht="30" customHeight="1" x14ac:dyDescent="0.25">
      <c r="C12" s="17" t="s">
        <v>30</v>
      </c>
      <c r="D12" s="77"/>
      <c r="E12" s="77"/>
      <c r="F12" s="77"/>
      <c r="G12" s="77"/>
      <c r="H12" s="17" t="s">
        <v>33</v>
      </c>
      <c r="I12" s="77"/>
      <c r="J12" s="77"/>
      <c r="K12" s="77"/>
      <c r="L12" s="77"/>
      <c r="M12" s="19" t="s">
        <v>34</v>
      </c>
      <c r="N12" s="88"/>
      <c r="O12" s="89"/>
      <c r="P12" s="89"/>
      <c r="Q12" s="89"/>
      <c r="R12" s="90"/>
    </row>
    <row r="13" spans="1:18" ht="30" customHeight="1" x14ac:dyDescent="0.25">
      <c r="B13" s="8">
        <v>5</v>
      </c>
      <c r="C13" s="17" t="s">
        <v>37</v>
      </c>
      <c r="D13" s="77"/>
      <c r="E13" s="77"/>
      <c r="F13" s="77"/>
      <c r="G13" s="78"/>
      <c r="H13" s="20" t="s">
        <v>36</v>
      </c>
      <c r="I13" s="78"/>
      <c r="J13" s="78"/>
      <c r="K13" s="78"/>
      <c r="L13" s="20" t="s">
        <v>35</v>
      </c>
      <c r="M13" s="91"/>
      <c r="N13" s="92"/>
      <c r="O13" s="92"/>
      <c r="P13" s="92"/>
      <c r="Q13" s="92"/>
      <c r="R13" s="92"/>
    </row>
    <row r="14" spans="1:18" ht="30" customHeight="1" x14ac:dyDescent="0.25">
      <c r="B14" s="8">
        <v>6</v>
      </c>
      <c r="C14" s="4" t="s">
        <v>38</v>
      </c>
      <c r="D14" s="4"/>
      <c r="E14" s="4"/>
      <c r="F14" s="4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</row>
    <row r="15" spans="1:18" ht="30" customHeight="1" x14ac:dyDescent="0.25">
      <c r="B15" s="8">
        <v>7</v>
      </c>
      <c r="C15" s="136" t="s">
        <v>2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</row>
    <row r="16" spans="1:18" ht="30" customHeight="1" x14ac:dyDescent="0.25">
      <c r="B16" s="8">
        <v>8</v>
      </c>
      <c r="C16" s="12" t="s">
        <v>39</v>
      </c>
      <c r="D16" s="95" t="s">
        <v>76</v>
      </c>
      <c r="E16" s="96"/>
      <c r="F16" s="96"/>
      <c r="G16" s="96"/>
      <c r="H16" s="97"/>
      <c r="I16" s="76" t="s">
        <v>40</v>
      </c>
      <c r="J16" s="76"/>
      <c r="K16" s="112" t="s">
        <v>77</v>
      </c>
      <c r="L16" s="113"/>
      <c r="M16" s="113"/>
      <c r="N16" s="114"/>
      <c r="O16" s="12" t="s">
        <v>34</v>
      </c>
      <c r="P16" s="94" t="s">
        <v>75</v>
      </c>
      <c r="Q16" s="94"/>
      <c r="R16" s="94"/>
    </row>
    <row r="17" spans="1:18" ht="30" customHeight="1" x14ac:dyDescent="0.25">
      <c r="C17" s="4" t="s">
        <v>41</v>
      </c>
      <c r="D17" s="128" t="s">
        <v>78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38"/>
    </row>
    <row r="18" spans="1:18" ht="30" customHeight="1" x14ac:dyDescent="0.25">
      <c r="C18" s="4" t="s">
        <v>39</v>
      </c>
      <c r="D18" s="132" t="s">
        <v>79</v>
      </c>
      <c r="E18" s="132"/>
      <c r="F18" s="132"/>
      <c r="G18" s="132"/>
      <c r="H18" s="132"/>
      <c r="I18" s="107" t="s">
        <v>40</v>
      </c>
      <c r="J18" s="107"/>
      <c r="K18" s="93"/>
      <c r="L18" s="93"/>
      <c r="M18" s="93"/>
      <c r="N18" s="93"/>
      <c r="O18" s="4" t="s">
        <v>34</v>
      </c>
      <c r="P18" s="94"/>
      <c r="Q18" s="94"/>
      <c r="R18" s="94"/>
    </row>
    <row r="19" spans="1:18" ht="30" customHeight="1" x14ac:dyDescent="0.25">
      <c r="C19" s="4" t="s">
        <v>41</v>
      </c>
      <c r="D19" s="128" t="s">
        <v>80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30"/>
      <c r="P19" s="130"/>
      <c r="Q19" s="130"/>
      <c r="R19" s="131"/>
    </row>
    <row r="20" spans="1:18" ht="30" customHeight="1" x14ac:dyDescent="0.25">
      <c r="B20" s="9">
        <v>9</v>
      </c>
      <c r="C20" s="133" t="s">
        <v>42</v>
      </c>
      <c r="D20" s="133"/>
      <c r="E20" s="133"/>
      <c r="F20" s="29">
        <v>120</v>
      </c>
      <c r="G20" s="26" t="s">
        <v>43</v>
      </c>
      <c r="N20" s="25"/>
      <c r="O20" s="25"/>
      <c r="P20" s="32">
        <v>145000</v>
      </c>
      <c r="Q20" s="26" t="s">
        <v>44</v>
      </c>
    </row>
    <row r="21" spans="1:18" ht="30" customHeight="1" x14ac:dyDescent="0.25">
      <c r="A21" s="7"/>
      <c r="B21" s="9"/>
      <c r="C21" s="27" t="s">
        <v>46</v>
      </c>
      <c r="F21" s="29">
        <f>F20</f>
        <v>120</v>
      </c>
      <c r="G21" s="28" t="s">
        <v>45</v>
      </c>
    </row>
    <row r="22" spans="1:18" ht="30" customHeight="1" x14ac:dyDescent="0.25">
      <c r="A22" s="7"/>
      <c r="B22" s="8">
        <v>10</v>
      </c>
      <c r="C22" s="5" t="s">
        <v>3</v>
      </c>
      <c r="F22" s="107" t="s">
        <v>4</v>
      </c>
      <c r="G22" s="107"/>
      <c r="H22" s="107"/>
      <c r="I22" s="104" t="s">
        <v>5</v>
      </c>
      <c r="J22" s="105"/>
      <c r="K22" s="104" t="s">
        <v>6</v>
      </c>
      <c r="L22" s="105"/>
      <c r="M22" s="104" t="s">
        <v>7</v>
      </c>
      <c r="N22" s="105"/>
      <c r="O22" s="104" t="s">
        <v>8</v>
      </c>
      <c r="P22" s="105"/>
    </row>
    <row r="23" spans="1:18" s="7" customFormat="1" ht="30" customHeight="1" x14ac:dyDescent="0.25">
      <c r="A23" s="6"/>
      <c r="B23" s="8"/>
      <c r="C23" s="5"/>
      <c r="D23" s="6"/>
      <c r="E23" s="6"/>
      <c r="F23" s="69">
        <f>P20</f>
        <v>145000</v>
      </c>
      <c r="G23" s="69"/>
      <c r="H23" s="69"/>
      <c r="I23" s="69">
        <v>10000</v>
      </c>
      <c r="J23" s="69"/>
      <c r="K23" s="69">
        <f>SUM(F23,I23)</f>
        <v>155000</v>
      </c>
      <c r="L23" s="69"/>
      <c r="M23" s="69">
        <v>40000</v>
      </c>
      <c r="N23" s="69"/>
      <c r="O23" s="69">
        <f>SUM(K23-M23)</f>
        <v>115000</v>
      </c>
      <c r="P23" s="69"/>
    </row>
    <row r="24" spans="1:18" s="7" customFormat="1" ht="30" customHeight="1" x14ac:dyDescent="0.25">
      <c r="A24" s="6"/>
      <c r="B24" s="8"/>
      <c r="C24" s="5"/>
      <c r="D24" s="6"/>
      <c r="E24" s="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1"/>
      <c r="R24" s="11"/>
    </row>
    <row r="25" spans="1:18" ht="30" customHeight="1" x14ac:dyDescent="0.25">
      <c r="C25" s="104" t="s">
        <v>9</v>
      </c>
      <c r="D25" s="105"/>
      <c r="E25" s="100">
        <f>SUM(K23)</f>
        <v>155000</v>
      </c>
      <c r="F25" s="101"/>
      <c r="G25" s="104" t="s">
        <v>10</v>
      </c>
      <c r="H25" s="105"/>
      <c r="I25" s="100">
        <f>M23</f>
        <v>40000</v>
      </c>
      <c r="J25" s="101"/>
      <c r="K25" s="1" t="s">
        <v>11</v>
      </c>
      <c r="L25" s="100">
        <f>SUM(K23-M23)</f>
        <v>115000</v>
      </c>
      <c r="M25" s="101"/>
      <c r="N25" s="104" t="s">
        <v>12</v>
      </c>
      <c r="O25" s="105"/>
      <c r="P25" s="24">
        <v>13</v>
      </c>
    </row>
    <row r="26" spans="1:18" ht="30" customHeight="1" x14ac:dyDescent="0.25">
      <c r="C26" s="4" t="s">
        <v>13</v>
      </c>
      <c r="D26" s="104" t="s">
        <v>1</v>
      </c>
      <c r="E26" s="105"/>
      <c r="F26" s="104" t="s">
        <v>14</v>
      </c>
      <c r="G26" s="105"/>
      <c r="H26" s="4" t="s">
        <v>13</v>
      </c>
      <c r="I26" s="104" t="s">
        <v>1</v>
      </c>
      <c r="J26" s="105"/>
      <c r="K26" s="107" t="s">
        <v>14</v>
      </c>
      <c r="L26" s="76"/>
      <c r="M26" s="3"/>
      <c r="N26" s="3"/>
      <c r="O26" s="3"/>
      <c r="P26" s="3"/>
      <c r="Q26" s="3"/>
    </row>
    <row r="27" spans="1:18" ht="30" customHeight="1" x14ac:dyDescent="0.25">
      <c r="C27" s="2">
        <v>1</v>
      </c>
      <c r="D27" s="102">
        <v>43467</v>
      </c>
      <c r="E27" s="103"/>
      <c r="F27" s="98">
        <v>20000</v>
      </c>
      <c r="G27" s="99"/>
      <c r="H27" s="2">
        <v>9</v>
      </c>
      <c r="I27" s="102">
        <v>43475</v>
      </c>
      <c r="J27" s="103"/>
      <c r="K27" s="98">
        <v>8000</v>
      </c>
      <c r="L27" s="99"/>
      <c r="M27" s="3"/>
      <c r="N27" s="3"/>
      <c r="O27" s="3"/>
      <c r="P27" s="3"/>
      <c r="Q27" s="3"/>
    </row>
    <row r="28" spans="1:18" ht="30" customHeight="1" x14ac:dyDescent="0.25">
      <c r="C28" s="2">
        <v>2</v>
      </c>
      <c r="D28" s="102">
        <v>43468</v>
      </c>
      <c r="E28" s="103"/>
      <c r="F28" s="98">
        <v>7000</v>
      </c>
      <c r="G28" s="99"/>
      <c r="H28" s="2">
        <v>10</v>
      </c>
      <c r="I28" s="102">
        <v>43476</v>
      </c>
      <c r="J28" s="103"/>
      <c r="K28" s="98">
        <v>8000</v>
      </c>
      <c r="L28" s="99"/>
      <c r="M28" s="3"/>
      <c r="N28" s="126" t="s">
        <v>15</v>
      </c>
      <c r="O28" s="126"/>
      <c r="P28" s="126"/>
      <c r="Q28" s="126"/>
      <c r="R28" s="126"/>
    </row>
    <row r="29" spans="1:18" ht="30" customHeight="1" x14ac:dyDescent="0.25">
      <c r="C29" s="2">
        <v>3</v>
      </c>
      <c r="D29" s="102">
        <v>43469</v>
      </c>
      <c r="E29" s="103"/>
      <c r="F29" s="98">
        <v>8000</v>
      </c>
      <c r="G29" s="99"/>
      <c r="H29" s="2">
        <v>11</v>
      </c>
      <c r="I29" s="102">
        <v>43477</v>
      </c>
      <c r="J29" s="103"/>
      <c r="K29" s="98">
        <v>8000</v>
      </c>
      <c r="L29" s="99"/>
      <c r="M29" s="3"/>
      <c r="N29" s="106" t="s">
        <v>16</v>
      </c>
      <c r="O29" s="106"/>
      <c r="P29" s="127" t="s">
        <v>49</v>
      </c>
      <c r="Q29" s="127"/>
      <c r="R29" s="127"/>
    </row>
    <row r="30" spans="1:18" ht="30" customHeight="1" x14ac:dyDescent="0.25">
      <c r="C30" s="2">
        <v>4</v>
      </c>
      <c r="D30" s="102">
        <v>43470</v>
      </c>
      <c r="E30" s="103"/>
      <c r="F30" s="98">
        <v>8000</v>
      </c>
      <c r="G30" s="99"/>
      <c r="H30" s="2">
        <v>12</v>
      </c>
      <c r="I30" s="102">
        <v>43831</v>
      </c>
      <c r="J30" s="103"/>
      <c r="K30" s="98">
        <v>8000</v>
      </c>
      <c r="L30" s="99"/>
      <c r="M30" s="3"/>
      <c r="N30" s="106" t="s">
        <v>17</v>
      </c>
      <c r="O30" s="106"/>
      <c r="P30" s="127" t="s">
        <v>72</v>
      </c>
      <c r="Q30" s="127"/>
      <c r="R30" s="127"/>
    </row>
    <row r="31" spans="1:18" ht="30" customHeight="1" x14ac:dyDescent="0.25">
      <c r="C31" s="2">
        <v>5</v>
      </c>
      <c r="D31" s="102">
        <v>43471</v>
      </c>
      <c r="E31" s="103"/>
      <c r="F31" s="98">
        <v>8000</v>
      </c>
      <c r="G31" s="99"/>
      <c r="H31" s="2">
        <v>13</v>
      </c>
      <c r="I31" s="115">
        <v>43832</v>
      </c>
      <c r="J31" s="116"/>
      <c r="K31" s="98">
        <v>8000</v>
      </c>
      <c r="L31" s="99"/>
      <c r="M31" s="3"/>
      <c r="N31" s="106" t="s">
        <v>18</v>
      </c>
      <c r="O31" s="106"/>
      <c r="P31" s="127" t="s">
        <v>73</v>
      </c>
      <c r="Q31" s="127"/>
      <c r="R31" s="127"/>
    </row>
    <row r="32" spans="1:18" ht="30" customHeight="1" x14ac:dyDescent="0.25">
      <c r="C32" s="2">
        <v>6</v>
      </c>
      <c r="D32" s="102">
        <v>43472</v>
      </c>
      <c r="E32" s="103"/>
      <c r="F32" s="98">
        <v>8000</v>
      </c>
      <c r="G32" s="99"/>
      <c r="H32" s="2">
        <v>14</v>
      </c>
      <c r="I32" s="117"/>
      <c r="J32" s="116"/>
      <c r="K32" s="118"/>
      <c r="L32" s="118"/>
      <c r="M32" s="3"/>
      <c r="N32" s="106" t="s">
        <v>19</v>
      </c>
      <c r="O32" s="106"/>
      <c r="P32" s="127" t="s">
        <v>64</v>
      </c>
      <c r="Q32" s="127"/>
      <c r="R32" s="127"/>
    </row>
    <row r="33" spans="3:18" s="6" customFormat="1" ht="30" customHeight="1" x14ac:dyDescent="0.25">
      <c r="C33" s="2">
        <v>7</v>
      </c>
      <c r="D33" s="102">
        <v>43473</v>
      </c>
      <c r="E33" s="103"/>
      <c r="F33" s="98">
        <v>8000</v>
      </c>
      <c r="G33" s="99"/>
      <c r="H33" s="2">
        <v>15</v>
      </c>
      <c r="I33" s="117"/>
      <c r="J33" s="116"/>
      <c r="K33" s="118"/>
      <c r="L33" s="118"/>
      <c r="M33" s="3"/>
      <c r="N33" s="106" t="s">
        <v>52</v>
      </c>
      <c r="O33" s="106"/>
      <c r="P33" s="137" t="s">
        <v>81</v>
      </c>
      <c r="Q33" s="137"/>
      <c r="R33" s="137"/>
    </row>
    <row r="34" spans="3:18" s="6" customFormat="1" ht="30" customHeight="1" x14ac:dyDescent="0.25">
      <c r="C34" s="2">
        <v>8</v>
      </c>
      <c r="D34" s="102">
        <v>43474</v>
      </c>
      <c r="E34" s="103"/>
      <c r="F34" s="98">
        <v>8000</v>
      </c>
      <c r="G34" s="99"/>
      <c r="H34" s="2">
        <v>16</v>
      </c>
      <c r="I34" s="117"/>
      <c r="J34" s="116"/>
      <c r="K34" s="118"/>
      <c r="L34" s="118"/>
      <c r="N34" s="106" t="s">
        <v>53</v>
      </c>
      <c r="O34" s="106"/>
      <c r="P34" s="137" t="s">
        <v>82</v>
      </c>
      <c r="Q34" s="137"/>
      <c r="R34" s="137"/>
    </row>
    <row r="35" spans="3:18" s="6" customFormat="1" ht="30" customHeight="1" x14ac:dyDescent="0.25">
      <c r="C35" s="6" t="s">
        <v>20</v>
      </c>
    </row>
    <row r="38" spans="3:18" s="6" customFormat="1" ht="30" customHeight="1" x14ac:dyDescent="0.25">
      <c r="C38" s="134" t="s">
        <v>21</v>
      </c>
      <c r="D38" s="134"/>
      <c r="E38" s="134"/>
      <c r="F38" s="134"/>
      <c r="G38" s="10"/>
      <c r="H38" s="134" t="s">
        <v>22</v>
      </c>
      <c r="I38" s="134"/>
      <c r="J38" s="134"/>
      <c r="K38" s="134"/>
      <c r="L38" s="134"/>
      <c r="M38" s="10"/>
      <c r="N38" s="134" t="s">
        <v>23</v>
      </c>
      <c r="O38" s="134"/>
      <c r="P38" s="134"/>
      <c r="Q38" s="134"/>
      <c r="R38" s="134"/>
    </row>
    <row r="39" spans="3:18" s="6" customFormat="1" ht="30" customHeight="1" x14ac:dyDescent="0.25">
      <c r="C39" s="5" t="s">
        <v>24</v>
      </c>
    </row>
    <row r="40" spans="3:18" s="6" customFormat="1" ht="30" customHeight="1" x14ac:dyDescent="0.25">
      <c r="C40" s="10" t="s">
        <v>56</v>
      </c>
      <c r="D40" s="10"/>
      <c r="E40" s="10"/>
      <c r="F40" s="10" t="s">
        <v>57</v>
      </c>
      <c r="G40" s="10"/>
      <c r="H40" s="10"/>
      <c r="I40" s="10" t="s">
        <v>58</v>
      </c>
      <c r="J40" s="10"/>
      <c r="K40" s="10"/>
      <c r="L40" s="10" t="s">
        <v>59</v>
      </c>
      <c r="M40" s="10"/>
      <c r="N40" s="10"/>
      <c r="O40" s="10" t="s">
        <v>63</v>
      </c>
      <c r="P40" s="10"/>
      <c r="Q40" s="10"/>
      <c r="R40" s="10"/>
    </row>
    <row r="41" spans="3:18" s="6" customFormat="1" ht="30" customHeight="1" x14ac:dyDescent="0.25">
      <c r="C41" s="10" t="s">
        <v>60</v>
      </c>
      <c r="D41" s="10"/>
      <c r="E41" s="10"/>
      <c r="F41" s="10" t="s">
        <v>61</v>
      </c>
      <c r="G41" s="10"/>
      <c r="H41" s="10"/>
      <c r="I41" s="10"/>
      <c r="J41" s="10"/>
      <c r="K41" s="10"/>
      <c r="L41" s="10" t="s">
        <v>62</v>
      </c>
      <c r="M41" s="10"/>
      <c r="N41" s="10"/>
      <c r="O41" s="10"/>
      <c r="P41" s="10"/>
      <c r="Q41" s="10"/>
      <c r="R41" s="10"/>
    </row>
  </sheetData>
  <mergeCells count="115">
    <mergeCell ref="N38:R38"/>
    <mergeCell ref="H38:L38"/>
    <mergeCell ref="C38:F38"/>
    <mergeCell ref="F8:I8"/>
    <mergeCell ref="F11:I11"/>
    <mergeCell ref="K11:M11"/>
    <mergeCell ref="D33:E33"/>
    <mergeCell ref="F33:G33"/>
    <mergeCell ref="I33:J33"/>
    <mergeCell ref="K33:L33"/>
    <mergeCell ref="D34:E34"/>
    <mergeCell ref="F34:G34"/>
    <mergeCell ref="I34:J34"/>
    <mergeCell ref="K34:L34"/>
    <mergeCell ref="C15:R15"/>
    <mergeCell ref="K16:N16"/>
    <mergeCell ref="P16:R16"/>
    <mergeCell ref="P32:R32"/>
    <mergeCell ref="P33:R33"/>
    <mergeCell ref="P34:R34"/>
    <mergeCell ref="N29:O29"/>
    <mergeCell ref="N30:O30"/>
    <mergeCell ref="N31:O31"/>
    <mergeCell ref="O17:R17"/>
    <mergeCell ref="Q2:R4"/>
    <mergeCell ref="A2:P2"/>
    <mergeCell ref="A3:P3"/>
    <mergeCell ref="C8:E8"/>
    <mergeCell ref="M7:R7"/>
    <mergeCell ref="K8:M8"/>
    <mergeCell ref="N33:O33"/>
    <mergeCell ref="N34:O34"/>
    <mergeCell ref="N28:R28"/>
    <mergeCell ref="P29:R29"/>
    <mergeCell ref="P30:R30"/>
    <mergeCell ref="P31:R31"/>
    <mergeCell ref="N25:O25"/>
    <mergeCell ref="D17:N17"/>
    <mergeCell ref="D19:N19"/>
    <mergeCell ref="O19:R19"/>
    <mergeCell ref="D18:H18"/>
    <mergeCell ref="I22:J22"/>
    <mergeCell ref="K22:L22"/>
    <mergeCell ref="M22:N22"/>
    <mergeCell ref="O22:P22"/>
    <mergeCell ref="C20:E20"/>
    <mergeCell ref="I18:J18"/>
    <mergeCell ref="I27:J27"/>
    <mergeCell ref="N32:O32"/>
    <mergeCell ref="D27:E27"/>
    <mergeCell ref="F27:G27"/>
    <mergeCell ref="I26:J26"/>
    <mergeCell ref="K26:L26"/>
    <mergeCell ref="C4:D4"/>
    <mergeCell ref="C5:E5"/>
    <mergeCell ref="F4:G4"/>
    <mergeCell ref="F5:G5"/>
    <mergeCell ref="C11:E11"/>
    <mergeCell ref="K27:L27"/>
    <mergeCell ref="E25:F25"/>
    <mergeCell ref="L25:M25"/>
    <mergeCell ref="F28:G28"/>
    <mergeCell ref="F29:G29"/>
    <mergeCell ref="F30:G30"/>
    <mergeCell ref="D12:G12"/>
    <mergeCell ref="F22:H22"/>
    <mergeCell ref="I12:L12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C25:D25"/>
    <mergeCell ref="G25:H25"/>
    <mergeCell ref="D26:E26"/>
    <mergeCell ref="F26:G26"/>
    <mergeCell ref="F31:G31"/>
    <mergeCell ref="I25:J25"/>
    <mergeCell ref="F32:G32"/>
    <mergeCell ref="D28:E28"/>
    <mergeCell ref="D29:E29"/>
    <mergeCell ref="D30:E30"/>
    <mergeCell ref="D31:E31"/>
    <mergeCell ref="D32:E32"/>
    <mergeCell ref="F23:H23"/>
    <mergeCell ref="I23:J23"/>
    <mergeCell ref="K23:L23"/>
    <mergeCell ref="M23:N23"/>
    <mergeCell ref="O23:P23"/>
    <mergeCell ref="E10:H10"/>
    <mergeCell ref="C6:G6"/>
    <mergeCell ref="D9:G9"/>
    <mergeCell ref="I9:L9"/>
    <mergeCell ref="C7:E7"/>
    <mergeCell ref="I16:J16"/>
    <mergeCell ref="D13:G13"/>
    <mergeCell ref="I13:K13"/>
    <mergeCell ref="C10:D10"/>
    <mergeCell ref="F7:L7"/>
    <mergeCell ref="H6:R6"/>
    <mergeCell ref="O8:R8"/>
    <mergeCell ref="N9:R9"/>
    <mergeCell ref="K10:R10"/>
    <mergeCell ref="O11:R11"/>
    <mergeCell ref="N12:R12"/>
    <mergeCell ref="M13:R13"/>
    <mergeCell ref="K18:N18"/>
    <mergeCell ref="P18:R18"/>
    <mergeCell ref="D16:H16"/>
    <mergeCell ref="G14:R14"/>
  </mergeCells>
  <pageMargins left="0.2" right="0.2" top="0.25" bottom="0.2" header="0.3" footer="0.3"/>
  <pageSetup scale="6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1"/>
  <sheetViews>
    <sheetView showGridLines="0" tabSelected="1" view="pageBreakPreview" zoomScale="60" zoomScaleNormal="100" workbookViewId="0">
      <selection activeCell="Z7" sqref="Z7"/>
    </sheetView>
  </sheetViews>
  <sheetFormatPr defaultRowHeight="36" customHeight="1" x14ac:dyDescent="0.25"/>
  <cols>
    <col min="1" max="1" width="3.5703125" style="6" customWidth="1"/>
    <col min="2" max="2" width="4.85546875" style="8" customWidth="1"/>
    <col min="3" max="3" width="9.140625" style="6"/>
    <col min="4" max="4" width="6.5703125" style="6" customWidth="1"/>
    <col min="5" max="5" width="15.28515625" style="6" customWidth="1"/>
    <col min="6" max="6" width="10.140625" style="6" bestFit="1" customWidth="1"/>
    <col min="7" max="7" width="9.140625" style="6" customWidth="1"/>
    <col min="8" max="9" width="9.140625" style="6"/>
    <col min="10" max="10" width="12.7109375" style="6" customWidth="1"/>
    <col min="11" max="12" width="9.140625" style="6"/>
    <col min="13" max="14" width="10.28515625" style="6" customWidth="1"/>
    <col min="15" max="15" width="9.140625" style="6"/>
    <col min="16" max="16" width="15.5703125" style="6" customWidth="1"/>
    <col min="17" max="17" width="9.140625" style="6"/>
    <col min="18" max="18" width="24.5703125" style="6" customWidth="1"/>
    <col min="19" max="16384" width="9.140625" style="6"/>
  </cols>
  <sheetData>
    <row r="2" spans="1:21" ht="36" customHeight="1" x14ac:dyDescent="0.25">
      <c r="A2" s="120" t="s">
        <v>47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9" t="s">
        <v>0</v>
      </c>
      <c r="R2" s="119"/>
    </row>
    <row r="3" spans="1:21" ht="36" customHeight="1" x14ac:dyDescent="0.25">
      <c r="A3" s="121" t="s">
        <v>27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19"/>
      <c r="R3" s="119"/>
    </row>
    <row r="4" spans="1:21" ht="36" customHeight="1" x14ac:dyDescent="0.25">
      <c r="C4" s="108" t="s">
        <v>26</v>
      </c>
      <c r="D4" s="108"/>
      <c r="E4" s="139">
        <v>43697</v>
      </c>
      <c r="F4" s="140"/>
      <c r="G4" s="141"/>
      <c r="H4" s="16"/>
      <c r="M4" s="3"/>
      <c r="N4" s="3"/>
      <c r="O4" s="11"/>
      <c r="P4" s="11"/>
      <c r="Q4" s="119"/>
      <c r="R4" s="119"/>
    </row>
    <row r="5" spans="1:21" ht="36" customHeight="1" x14ac:dyDescent="0.25">
      <c r="C5" s="108" t="s">
        <v>25</v>
      </c>
      <c r="D5" s="108"/>
      <c r="E5" s="108"/>
      <c r="F5" s="142">
        <v>2716</v>
      </c>
      <c r="G5" s="142"/>
      <c r="H5" s="15"/>
      <c r="M5" s="3"/>
      <c r="N5" s="3"/>
      <c r="O5" s="11"/>
      <c r="P5" s="11"/>
    </row>
    <row r="6" spans="1:21" ht="36" customHeight="1" x14ac:dyDescent="0.25">
      <c r="B6" s="8">
        <v>1</v>
      </c>
      <c r="C6" s="73" t="s">
        <v>50</v>
      </c>
      <c r="D6" s="73"/>
      <c r="E6" s="73"/>
      <c r="F6" s="73"/>
      <c r="G6" s="73"/>
      <c r="H6" s="146"/>
      <c r="I6" s="147"/>
      <c r="J6" s="147"/>
      <c r="K6" s="147"/>
      <c r="L6" s="147"/>
      <c r="M6" s="147"/>
      <c r="N6" s="147"/>
      <c r="O6" s="147"/>
      <c r="P6" s="147"/>
      <c r="Q6" s="147"/>
      <c r="R6" s="147"/>
    </row>
    <row r="7" spans="1:21" ht="36" customHeight="1" x14ac:dyDescent="0.25">
      <c r="B7" s="8">
        <v>2</v>
      </c>
      <c r="C7" s="75" t="s">
        <v>40</v>
      </c>
      <c r="D7" s="75"/>
      <c r="E7" s="75"/>
      <c r="F7" s="144"/>
      <c r="G7" s="145"/>
      <c r="H7" s="145"/>
      <c r="I7" s="145"/>
      <c r="J7" s="145"/>
      <c r="K7" s="145"/>
      <c r="L7" s="148"/>
      <c r="M7" s="144" t="s">
        <v>217</v>
      </c>
      <c r="N7" s="145"/>
      <c r="O7" s="145"/>
      <c r="P7" s="145"/>
      <c r="Q7" s="145"/>
      <c r="R7" s="148"/>
      <c r="S7" s="43"/>
      <c r="T7" s="43"/>
      <c r="U7" s="43"/>
    </row>
    <row r="8" spans="1:21" ht="36" customHeight="1" x14ac:dyDescent="0.25">
      <c r="B8" s="8">
        <v>3</v>
      </c>
      <c r="C8" s="122" t="s">
        <v>51</v>
      </c>
      <c r="D8" s="122"/>
      <c r="E8" s="122"/>
      <c r="F8" s="144"/>
      <c r="G8" s="145"/>
      <c r="H8" s="145"/>
      <c r="I8" s="148"/>
      <c r="J8" s="31" t="s">
        <v>29</v>
      </c>
      <c r="K8" s="144" t="s">
        <v>223</v>
      </c>
      <c r="L8" s="145"/>
      <c r="M8" s="148"/>
      <c r="N8" s="18" t="s">
        <v>28</v>
      </c>
      <c r="O8" s="146" t="s">
        <v>218</v>
      </c>
      <c r="P8" s="146"/>
      <c r="Q8" s="146"/>
      <c r="R8" s="146"/>
      <c r="S8" s="43"/>
      <c r="T8" s="43"/>
      <c r="U8" s="43"/>
    </row>
    <row r="9" spans="1:21" ht="36" customHeight="1" x14ac:dyDescent="0.25">
      <c r="C9" s="17" t="s">
        <v>30</v>
      </c>
      <c r="D9" s="146"/>
      <c r="E9" s="146"/>
      <c r="F9" s="146"/>
      <c r="G9" s="146"/>
      <c r="H9" s="17" t="s">
        <v>33</v>
      </c>
      <c r="I9" s="146" t="s">
        <v>215</v>
      </c>
      <c r="J9" s="146"/>
      <c r="K9" s="146"/>
      <c r="L9" s="146"/>
      <c r="M9" s="19" t="s">
        <v>34</v>
      </c>
      <c r="N9" s="150" t="s">
        <v>219</v>
      </c>
      <c r="O9" s="151"/>
      <c r="P9" s="151"/>
      <c r="Q9" s="151"/>
      <c r="R9" s="152"/>
      <c r="S9" s="43" t="s">
        <v>120</v>
      </c>
      <c r="T9" s="43"/>
      <c r="U9" s="43"/>
    </row>
    <row r="10" spans="1:21" ht="36" customHeight="1" x14ac:dyDescent="0.25">
      <c r="C10" s="153"/>
      <c r="D10" s="153"/>
      <c r="E10" s="154"/>
      <c r="F10" s="155"/>
      <c r="G10" s="155"/>
      <c r="H10" s="156"/>
      <c r="I10" s="4" t="s">
        <v>32</v>
      </c>
      <c r="J10" s="4"/>
      <c r="K10" s="70" t="s">
        <v>220</v>
      </c>
      <c r="L10" s="71"/>
      <c r="M10" s="71"/>
      <c r="N10" s="71"/>
      <c r="O10" s="71"/>
      <c r="P10" s="71"/>
      <c r="Q10" s="71"/>
      <c r="R10" s="72"/>
      <c r="S10" s="43" t="s">
        <v>121</v>
      </c>
      <c r="T10" s="43"/>
      <c r="U10" s="43"/>
    </row>
    <row r="11" spans="1:21" ht="36" customHeight="1" x14ac:dyDescent="0.25">
      <c r="B11" s="8">
        <v>4</v>
      </c>
      <c r="C11" s="112" t="s">
        <v>55</v>
      </c>
      <c r="D11" s="113"/>
      <c r="E11" s="114"/>
      <c r="F11" s="80"/>
      <c r="G11" s="81"/>
      <c r="H11" s="81"/>
      <c r="I11" s="82"/>
      <c r="J11" s="22" t="s">
        <v>29</v>
      </c>
      <c r="K11" s="149"/>
      <c r="L11" s="149"/>
      <c r="M11" s="149"/>
      <c r="N11" s="21"/>
      <c r="O11" s="84"/>
      <c r="P11" s="84"/>
      <c r="Q11" s="84"/>
      <c r="R11" s="84"/>
      <c r="S11" s="43" t="s">
        <v>122</v>
      </c>
      <c r="T11" s="43"/>
      <c r="U11" s="43"/>
    </row>
    <row r="12" spans="1:21" ht="36" customHeight="1" x14ac:dyDescent="0.25">
      <c r="C12" s="17" t="s">
        <v>30</v>
      </c>
      <c r="D12" s="84"/>
      <c r="E12" s="84"/>
      <c r="F12" s="84"/>
      <c r="G12" s="84"/>
      <c r="H12" s="17" t="s">
        <v>33</v>
      </c>
      <c r="I12" s="84"/>
      <c r="J12" s="84"/>
      <c r="K12" s="84"/>
      <c r="L12" s="84"/>
      <c r="M12" s="19" t="s">
        <v>34</v>
      </c>
      <c r="N12" s="88"/>
      <c r="O12" s="89"/>
      <c r="P12" s="89"/>
      <c r="Q12" s="89"/>
      <c r="R12" s="90"/>
      <c r="S12" s="43" t="s">
        <v>212</v>
      </c>
      <c r="T12" s="43"/>
      <c r="U12" s="43"/>
    </row>
    <row r="13" spans="1:21" ht="36" customHeight="1" x14ac:dyDescent="0.25">
      <c r="B13" s="8">
        <v>5</v>
      </c>
      <c r="C13" s="17" t="s">
        <v>37</v>
      </c>
      <c r="D13" s="77"/>
      <c r="E13" s="77"/>
      <c r="F13" s="77"/>
      <c r="G13" s="78"/>
      <c r="H13" s="20" t="s">
        <v>36</v>
      </c>
      <c r="I13" s="78"/>
      <c r="J13" s="78"/>
      <c r="K13" s="78"/>
      <c r="L13" s="20" t="s">
        <v>35</v>
      </c>
      <c r="M13" s="91"/>
      <c r="N13" s="92"/>
      <c r="O13" s="92"/>
      <c r="P13" s="92"/>
      <c r="Q13" s="92"/>
      <c r="R13" s="92"/>
      <c r="S13" s="43"/>
      <c r="T13" s="43"/>
      <c r="U13" s="43"/>
    </row>
    <row r="14" spans="1:21" ht="36" customHeight="1" x14ac:dyDescent="0.25">
      <c r="B14" s="8">
        <v>6</v>
      </c>
      <c r="C14" s="4" t="s">
        <v>38</v>
      </c>
      <c r="D14" s="4"/>
      <c r="E14" s="4"/>
      <c r="F14" s="4"/>
      <c r="G14" s="123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5"/>
      <c r="S14" s="43"/>
      <c r="T14" s="43"/>
      <c r="U14" s="43"/>
    </row>
    <row r="15" spans="1:21" ht="36" customHeight="1" x14ac:dyDescent="0.25">
      <c r="B15" s="8">
        <v>7</v>
      </c>
      <c r="C15" s="136" t="s">
        <v>2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43"/>
      <c r="T15" s="43"/>
      <c r="U15" s="43"/>
    </row>
    <row r="16" spans="1:21" ht="36" customHeight="1" x14ac:dyDescent="0.25">
      <c r="B16" s="8">
        <v>8</v>
      </c>
      <c r="C16" s="12" t="s">
        <v>39</v>
      </c>
      <c r="D16" s="157" t="s">
        <v>221</v>
      </c>
      <c r="E16" s="158"/>
      <c r="F16" s="158"/>
      <c r="G16" s="158"/>
      <c r="H16" s="159"/>
      <c r="I16" s="76" t="s">
        <v>118</v>
      </c>
      <c r="J16" s="76"/>
      <c r="K16" s="160" t="s">
        <v>216</v>
      </c>
      <c r="L16" s="161"/>
      <c r="M16" s="161"/>
      <c r="N16" s="162"/>
      <c r="O16" s="12" t="s">
        <v>34</v>
      </c>
      <c r="P16" s="163" t="s">
        <v>222</v>
      </c>
      <c r="Q16" s="164"/>
      <c r="R16" s="165"/>
      <c r="S16" s="43"/>
      <c r="T16" s="43"/>
      <c r="U16" s="43"/>
    </row>
    <row r="17" spans="1:21" ht="36" customHeight="1" x14ac:dyDescent="0.25">
      <c r="C17" s="4" t="s">
        <v>41</v>
      </c>
      <c r="D17" s="144" t="s">
        <v>224</v>
      </c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3"/>
      <c r="Q17" s="143"/>
      <c r="R17" s="143"/>
      <c r="S17" s="43"/>
      <c r="T17" s="43"/>
      <c r="U17" s="43"/>
    </row>
    <row r="18" spans="1:21" ht="36" customHeight="1" x14ac:dyDescent="0.25">
      <c r="C18" s="4" t="s">
        <v>39</v>
      </c>
      <c r="D18" s="146" t="s">
        <v>225</v>
      </c>
      <c r="E18" s="146"/>
      <c r="F18" s="146"/>
      <c r="G18" s="146"/>
      <c r="H18" s="146"/>
      <c r="I18" s="107" t="s">
        <v>40</v>
      </c>
      <c r="J18" s="107"/>
      <c r="K18" s="144" t="s">
        <v>226</v>
      </c>
      <c r="L18" s="145"/>
      <c r="M18" s="145"/>
      <c r="N18" s="148"/>
      <c r="O18" s="4" t="s">
        <v>34</v>
      </c>
      <c r="P18" s="167" t="s">
        <v>227</v>
      </c>
      <c r="Q18" s="167"/>
      <c r="R18" s="167"/>
      <c r="S18" s="43"/>
      <c r="T18" s="43"/>
      <c r="U18" s="43"/>
    </row>
    <row r="19" spans="1:21" ht="36" customHeight="1" x14ac:dyDescent="0.25">
      <c r="C19" s="4" t="s">
        <v>41</v>
      </c>
      <c r="D19" s="144" t="s">
        <v>228</v>
      </c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3" t="s">
        <v>213</v>
      </c>
      <c r="Q19" s="143"/>
      <c r="R19" s="143"/>
      <c r="S19" s="43"/>
      <c r="T19" s="43"/>
      <c r="U19" s="43"/>
    </row>
    <row r="20" spans="1:21" ht="36" customHeight="1" x14ac:dyDescent="0.25">
      <c r="B20" s="9">
        <v>9</v>
      </c>
      <c r="C20" s="166" t="s">
        <v>42</v>
      </c>
      <c r="D20" s="166"/>
      <c r="E20" s="166"/>
      <c r="F20" s="66">
        <v>90</v>
      </c>
      <c r="G20" s="26" t="s">
        <v>43</v>
      </c>
      <c r="N20" s="25"/>
      <c r="O20" s="25"/>
      <c r="P20" s="68">
        <v>96000</v>
      </c>
      <c r="Q20" s="26" t="s">
        <v>44</v>
      </c>
    </row>
    <row r="21" spans="1:21" ht="36" customHeight="1" x14ac:dyDescent="0.25">
      <c r="A21" s="7"/>
      <c r="B21" s="9"/>
      <c r="C21" s="27" t="s">
        <v>46</v>
      </c>
      <c r="F21" s="66">
        <f>F20</f>
        <v>90</v>
      </c>
      <c r="G21" s="28" t="s">
        <v>45</v>
      </c>
    </row>
    <row r="22" spans="1:21" ht="36" customHeight="1" x14ac:dyDescent="0.25">
      <c r="A22" s="7"/>
      <c r="B22" s="8">
        <v>10</v>
      </c>
      <c r="C22" s="5" t="s">
        <v>3</v>
      </c>
      <c r="F22" s="107" t="s">
        <v>4</v>
      </c>
      <c r="G22" s="107"/>
      <c r="H22" s="107"/>
      <c r="I22" s="104" t="s">
        <v>5</v>
      </c>
      <c r="J22" s="105"/>
      <c r="K22" s="104" t="s">
        <v>6</v>
      </c>
      <c r="L22" s="105"/>
      <c r="M22" s="104" t="s">
        <v>7</v>
      </c>
      <c r="N22" s="105"/>
      <c r="O22" s="104" t="s">
        <v>8</v>
      </c>
      <c r="P22" s="105"/>
      <c r="Q22" s="176"/>
      <c r="R22" s="177"/>
    </row>
    <row r="23" spans="1:21" s="7" customFormat="1" ht="36" customHeight="1" x14ac:dyDescent="0.25">
      <c r="A23" s="6"/>
      <c r="B23" s="8"/>
      <c r="C23" s="174"/>
      <c r="D23" s="174"/>
      <c r="E23" s="175"/>
      <c r="F23" s="168">
        <f>P20</f>
        <v>96000</v>
      </c>
      <c r="G23" s="168"/>
      <c r="H23" s="168"/>
      <c r="I23" s="168">
        <v>10000</v>
      </c>
      <c r="J23" s="168"/>
      <c r="K23" s="169">
        <f>SUM(F23,I23)</f>
        <v>106000</v>
      </c>
      <c r="L23" s="169"/>
      <c r="M23" s="168">
        <v>25000</v>
      </c>
      <c r="N23" s="168"/>
      <c r="O23" s="168">
        <f>SUM(K23-M23)</f>
        <v>81000</v>
      </c>
      <c r="P23" s="168"/>
      <c r="Q23" s="176"/>
      <c r="R23" s="177"/>
    </row>
    <row r="24" spans="1:21" s="7" customFormat="1" ht="36" customHeight="1" x14ac:dyDescent="0.25">
      <c r="A24" s="6"/>
      <c r="B24" s="8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</row>
    <row r="25" spans="1:21" ht="36" customHeight="1" x14ac:dyDescent="0.25">
      <c r="C25" s="104" t="s">
        <v>9</v>
      </c>
      <c r="D25" s="105"/>
      <c r="E25" s="170">
        <f>SUM(K23)</f>
        <v>106000</v>
      </c>
      <c r="F25" s="171"/>
      <c r="G25" s="172" t="s">
        <v>10</v>
      </c>
      <c r="H25" s="173"/>
      <c r="I25" s="170">
        <f>M23</f>
        <v>25000</v>
      </c>
      <c r="J25" s="171"/>
      <c r="K25" s="30" t="s">
        <v>11</v>
      </c>
      <c r="L25" s="170">
        <f>SUM(K23-M23)</f>
        <v>81000</v>
      </c>
      <c r="M25" s="171"/>
      <c r="N25" s="172" t="s">
        <v>12</v>
      </c>
      <c r="O25" s="173"/>
      <c r="P25" s="67">
        <v>12</v>
      </c>
      <c r="Q25" s="176"/>
      <c r="R25" s="177"/>
    </row>
    <row r="26" spans="1:21" ht="36" customHeight="1" x14ac:dyDescent="0.25">
      <c r="C26" s="4" t="s">
        <v>13</v>
      </c>
      <c r="D26" s="104" t="s">
        <v>1</v>
      </c>
      <c r="E26" s="105"/>
      <c r="F26" s="104" t="s">
        <v>14</v>
      </c>
      <c r="G26" s="105"/>
      <c r="H26" s="4" t="s">
        <v>13</v>
      </c>
      <c r="I26" s="104" t="s">
        <v>1</v>
      </c>
      <c r="J26" s="105"/>
      <c r="K26" s="178" t="s">
        <v>14</v>
      </c>
      <c r="L26" s="179"/>
      <c r="M26" s="190"/>
      <c r="N26" s="191"/>
      <c r="O26" s="191"/>
      <c r="P26" s="191"/>
      <c r="Q26" s="191"/>
      <c r="R26" s="191"/>
    </row>
    <row r="27" spans="1:21" ht="36" customHeight="1" x14ac:dyDescent="0.25">
      <c r="C27" s="65">
        <v>1</v>
      </c>
      <c r="D27" s="182">
        <v>43728</v>
      </c>
      <c r="E27" s="183"/>
      <c r="F27" s="180">
        <v>7300</v>
      </c>
      <c r="G27" s="181"/>
      <c r="H27" s="65">
        <v>9</v>
      </c>
      <c r="I27" s="182">
        <v>43971</v>
      </c>
      <c r="J27" s="183"/>
      <c r="K27" s="180">
        <v>6700</v>
      </c>
      <c r="L27" s="181"/>
      <c r="M27" s="192"/>
      <c r="N27" s="191"/>
      <c r="O27" s="191"/>
      <c r="P27" s="191"/>
      <c r="Q27" s="191"/>
      <c r="R27" s="191"/>
    </row>
    <row r="28" spans="1:21" ht="36" customHeight="1" x14ac:dyDescent="0.25">
      <c r="C28" s="65">
        <v>2</v>
      </c>
      <c r="D28" s="182">
        <v>43758</v>
      </c>
      <c r="E28" s="183"/>
      <c r="F28" s="180">
        <v>6700</v>
      </c>
      <c r="G28" s="181"/>
      <c r="H28" s="65">
        <v>10</v>
      </c>
      <c r="I28" s="182">
        <v>44002</v>
      </c>
      <c r="J28" s="183"/>
      <c r="K28" s="180">
        <v>6700</v>
      </c>
      <c r="L28" s="181"/>
      <c r="M28" s="3"/>
      <c r="N28" s="126" t="s">
        <v>15</v>
      </c>
      <c r="O28" s="126"/>
      <c r="P28" s="126"/>
      <c r="Q28" s="126"/>
      <c r="R28" s="126"/>
    </row>
    <row r="29" spans="1:21" ht="36" customHeight="1" x14ac:dyDescent="0.25">
      <c r="C29" s="65">
        <v>3</v>
      </c>
      <c r="D29" s="182">
        <v>43789</v>
      </c>
      <c r="E29" s="183"/>
      <c r="F29" s="180">
        <v>6700</v>
      </c>
      <c r="G29" s="181"/>
      <c r="H29" s="65">
        <v>11</v>
      </c>
      <c r="I29" s="182">
        <v>44032</v>
      </c>
      <c r="J29" s="183"/>
      <c r="K29" s="180">
        <v>6700</v>
      </c>
      <c r="L29" s="181"/>
      <c r="M29" s="3"/>
      <c r="N29" s="106" t="s">
        <v>16</v>
      </c>
      <c r="O29" s="106"/>
      <c r="P29" s="184" t="s">
        <v>49</v>
      </c>
      <c r="Q29" s="184"/>
      <c r="R29" s="184"/>
    </row>
    <row r="30" spans="1:21" ht="36" customHeight="1" x14ac:dyDescent="0.25">
      <c r="C30" s="65">
        <v>4</v>
      </c>
      <c r="D30" s="182">
        <v>43819</v>
      </c>
      <c r="E30" s="183"/>
      <c r="F30" s="180">
        <v>6700</v>
      </c>
      <c r="G30" s="181"/>
      <c r="H30" s="65">
        <v>12</v>
      </c>
      <c r="I30" s="182">
        <v>44063</v>
      </c>
      <c r="J30" s="183"/>
      <c r="K30" s="180">
        <v>6700</v>
      </c>
      <c r="L30" s="181"/>
      <c r="M30" s="3"/>
      <c r="N30" s="106" t="s">
        <v>17</v>
      </c>
      <c r="O30" s="106"/>
      <c r="P30" s="184" t="s">
        <v>229</v>
      </c>
      <c r="Q30" s="184"/>
      <c r="R30" s="184"/>
    </row>
    <row r="31" spans="1:21" ht="36" customHeight="1" x14ac:dyDescent="0.25">
      <c r="C31" s="65">
        <v>5</v>
      </c>
      <c r="D31" s="182">
        <v>43850</v>
      </c>
      <c r="E31" s="183"/>
      <c r="F31" s="180">
        <v>6700</v>
      </c>
      <c r="G31" s="181"/>
      <c r="H31" s="65">
        <v>13</v>
      </c>
      <c r="I31" s="182"/>
      <c r="J31" s="183"/>
      <c r="K31" s="180"/>
      <c r="L31" s="181"/>
      <c r="M31" s="3"/>
      <c r="N31" s="106" t="s">
        <v>18</v>
      </c>
      <c r="O31" s="106"/>
      <c r="P31" s="184" t="s">
        <v>230</v>
      </c>
      <c r="Q31" s="184"/>
      <c r="R31" s="184"/>
    </row>
    <row r="32" spans="1:21" ht="36" customHeight="1" x14ac:dyDescent="0.25">
      <c r="C32" s="65">
        <v>6</v>
      </c>
      <c r="D32" s="182">
        <v>43881</v>
      </c>
      <c r="E32" s="183"/>
      <c r="F32" s="180">
        <v>6700</v>
      </c>
      <c r="G32" s="181"/>
      <c r="H32" s="65">
        <v>14</v>
      </c>
      <c r="I32" s="182"/>
      <c r="J32" s="183"/>
      <c r="K32" s="180"/>
      <c r="L32" s="181"/>
      <c r="M32" s="3"/>
      <c r="N32" s="106" t="s">
        <v>19</v>
      </c>
      <c r="O32" s="106"/>
      <c r="P32" s="184" t="s">
        <v>231</v>
      </c>
      <c r="Q32" s="184"/>
      <c r="R32" s="184"/>
    </row>
    <row r="33" spans="3:18" s="6" customFormat="1" ht="36" customHeight="1" x14ac:dyDescent="0.25">
      <c r="C33" s="65">
        <v>7</v>
      </c>
      <c r="D33" s="182">
        <v>43910</v>
      </c>
      <c r="E33" s="183"/>
      <c r="F33" s="180">
        <v>6700</v>
      </c>
      <c r="G33" s="181"/>
      <c r="H33" s="65">
        <v>15</v>
      </c>
      <c r="I33" s="182"/>
      <c r="J33" s="183"/>
      <c r="K33" s="180"/>
      <c r="L33" s="181"/>
      <c r="M33" s="3"/>
      <c r="N33" s="106" t="s">
        <v>52</v>
      </c>
      <c r="O33" s="106"/>
      <c r="P33" s="194" t="s">
        <v>233</v>
      </c>
      <c r="Q33" s="194"/>
      <c r="R33" s="194"/>
    </row>
    <row r="34" spans="3:18" s="6" customFormat="1" ht="36" customHeight="1" x14ac:dyDescent="0.25">
      <c r="C34" s="65">
        <v>8</v>
      </c>
      <c r="D34" s="182">
        <v>43941</v>
      </c>
      <c r="E34" s="183"/>
      <c r="F34" s="180">
        <v>6700</v>
      </c>
      <c r="G34" s="181"/>
      <c r="H34" s="65">
        <v>16</v>
      </c>
      <c r="I34" s="185"/>
      <c r="J34" s="185"/>
      <c r="K34" s="186"/>
      <c r="L34" s="186"/>
      <c r="N34" s="106" t="s">
        <v>53</v>
      </c>
      <c r="O34" s="106"/>
      <c r="P34" s="187" t="s">
        <v>234</v>
      </c>
      <c r="Q34" s="187"/>
      <c r="R34" s="187"/>
    </row>
    <row r="35" spans="3:18" s="6" customFormat="1" ht="36" customHeight="1" x14ac:dyDescent="0.25">
      <c r="C35" s="6" t="s">
        <v>20</v>
      </c>
      <c r="I35" s="188" t="s">
        <v>214</v>
      </c>
      <c r="J35" s="188"/>
      <c r="K35" s="189" t="s">
        <v>232</v>
      </c>
      <c r="L35" s="189"/>
      <c r="M35" s="189"/>
      <c r="N35" s="189"/>
      <c r="O35" s="189"/>
      <c r="P35" s="189"/>
      <c r="Q35" s="189"/>
      <c r="R35" s="189"/>
    </row>
    <row r="37" spans="3:18" ht="36" customHeight="1" x14ac:dyDescent="0.25">
      <c r="C37" s="193"/>
      <c r="D37" s="193"/>
      <c r="E37" s="193"/>
      <c r="F37" s="193"/>
      <c r="H37" s="193"/>
      <c r="I37" s="193"/>
      <c r="J37" s="193"/>
      <c r="K37" s="193"/>
      <c r="L37" s="193"/>
      <c r="N37" s="193"/>
      <c r="O37" s="193"/>
      <c r="P37" s="193"/>
      <c r="Q37" s="193"/>
      <c r="R37" s="193"/>
    </row>
    <row r="38" spans="3:18" s="6" customFormat="1" ht="36" customHeight="1" x14ac:dyDescent="0.25">
      <c r="C38" s="134" t="s">
        <v>21</v>
      </c>
      <c r="D38" s="134"/>
      <c r="E38" s="134"/>
      <c r="F38" s="134"/>
      <c r="G38" s="10"/>
      <c r="H38" s="134" t="s">
        <v>22</v>
      </c>
      <c r="I38" s="134"/>
      <c r="J38" s="134"/>
      <c r="K38" s="134"/>
      <c r="L38" s="134"/>
      <c r="M38" s="10"/>
      <c r="N38" s="134" t="s">
        <v>23</v>
      </c>
      <c r="O38" s="134"/>
      <c r="P38" s="134"/>
      <c r="Q38" s="134"/>
      <c r="R38" s="134"/>
    </row>
    <row r="39" spans="3:18" s="6" customFormat="1" ht="36" customHeight="1" x14ac:dyDescent="0.25">
      <c r="C39" s="5" t="s">
        <v>24</v>
      </c>
    </row>
    <row r="40" spans="3:18" s="6" customFormat="1" ht="36" customHeight="1" x14ac:dyDescent="0.25">
      <c r="C40" s="10" t="s">
        <v>127</v>
      </c>
      <c r="D40" s="10"/>
      <c r="E40" s="10"/>
      <c r="F40" s="10" t="s">
        <v>126</v>
      </c>
      <c r="G40" s="10"/>
      <c r="H40" s="10"/>
      <c r="I40" s="10" t="s">
        <v>125</v>
      </c>
      <c r="J40" s="10"/>
      <c r="K40" s="10"/>
      <c r="L40" s="10" t="s">
        <v>124</v>
      </c>
      <c r="M40" s="10"/>
      <c r="N40" s="10"/>
      <c r="O40" s="10" t="s">
        <v>123</v>
      </c>
      <c r="P40" s="10"/>
      <c r="Q40" s="10"/>
      <c r="R40" s="10"/>
    </row>
    <row r="41" spans="3:18" s="6" customFormat="1" ht="36" customHeight="1" x14ac:dyDescent="0.25">
      <c r="C41" s="10" t="s">
        <v>128</v>
      </c>
      <c r="D41" s="10"/>
      <c r="E41" s="10"/>
      <c r="F41" s="10" t="s">
        <v>129</v>
      </c>
      <c r="G41" s="10"/>
      <c r="H41" s="10"/>
      <c r="I41" s="10"/>
      <c r="J41" s="10"/>
      <c r="K41" s="10"/>
      <c r="L41" s="10" t="s">
        <v>130</v>
      </c>
      <c r="M41" s="10"/>
      <c r="N41" s="10"/>
      <c r="O41" s="10"/>
      <c r="P41" s="10"/>
      <c r="Q41" s="10"/>
      <c r="R41" s="10"/>
    </row>
  </sheetData>
  <mergeCells count="125">
    <mergeCell ref="M26:R27"/>
    <mergeCell ref="Q25:R25"/>
    <mergeCell ref="C37:F37"/>
    <mergeCell ref="H37:L37"/>
    <mergeCell ref="N37:R37"/>
    <mergeCell ref="D29:E29"/>
    <mergeCell ref="D30:E30"/>
    <mergeCell ref="D31:E31"/>
    <mergeCell ref="D32:E32"/>
    <mergeCell ref="I27:J27"/>
    <mergeCell ref="D33:E33"/>
    <mergeCell ref="F33:G33"/>
    <mergeCell ref="I33:J33"/>
    <mergeCell ref="K33:L33"/>
    <mergeCell ref="N33:O33"/>
    <mergeCell ref="P33:R33"/>
    <mergeCell ref="F32:G32"/>
    <mergeCell ref="I32:J32"/>
    <mergeCell ref="K32:L32"/>
    <mergeCell ref="N32:O32"/>
    <mergeCell ref="P32:R32"/>
    <mergeCell ref="N28:R28"/>
    <mergeCell ref="F29:G29"/>
    <mergeCell ref="I29:J29"/>
    <mergeCell ref="C38:F38"/>
    <mergeCell ref="H38:L38"/>
    <mergeCell ref="N38:R38"/>
    <mergeCell ref="D34:E34"/>
    <mergeCell ref="F34:G34"/>
    <mergeCell ref="I34:J34"/>
    <mergeCell ref="K34:L34"/>
    <mergeCell ref="N34:O34"/>
    <mergeCell ref="P34:R34"/>
    <mergeCell ref="I35:J35"/>
    <mergeCell ref="K35:R35"/>
    <mergeCell ref="K29:L29"/>
    <mergeCell ref="N29:O29"/>
    <mergeCell ref="F31:G31"/>
    <mergeCell ref="I31:J31"/>
    <mergeCell ref="K31:L31"/>
    <mergeCell ref="N31:O31"/>
    <mergeCell ref="P31:R31"/>
    <mergeCell ref="P29:R29"/>
    <mergeCell ref="F30:G30"/>
    <mergeCell ref="I30:J30"/>
    <mergeCell ref="K30:L30"/>
    <mergeCell ref="N30:O30"/>
    <mergeCell ref="P30:R30"/>
    <mergeCell ref="D26:E26"/>
    <mergeCell ref="F26:G26"/>
    <mergeCell ref="I26:J26"/>
    <mergeCell ref="K26:L26"/>
    <mergeCell ref="F27:G27"/>
    <mergeCell ref="K27:L27"/>
    <mergeCell ref="F28:G28"/>
    <mergeCell ref="I28:J28"/>
    <mergeCell ref="K28:L28"/>
    <mergeCell ref="D27:E27"/>
    <mergeCell ref="D28:E28"/>
    <mergeCell ref="F23:H23"/>
    <mergeCell ref="I23:J23"/>
    <mergeCell ref="K23:L23"/>
    <mergeCell ref="M23:N23"/>
    <mergeCell ref="O23:P23"/>
    <mergeCell ref="C25:D25"/>
    <mergeCell ref="E25:F25"/>
    <mergeCell ref="G25:H25"/>
    <mergeCell ref="I25:J25"/>
    <mergeCell ref="L25:M25"/>
    <mergeCell ref="N25:O25"/>
    <mergeCell ref="C24:R24"/>
    <mergeCell ref="C23:E23"/>
    <mergeCell ref="Q22:R23"/>
    <mergeCell ref="G14:R14"/>
    <mergeCell ref="C15:R15"/>
    <mergeCell ref="D16:H16"/>
    <mergeCell ref="I16:J16"/>
    <mergeCell ref="K16:N16"/>
    <mergeCell ref="P16:R16"/>
    <mergeCell ref="C20:E20"/>
    <mergeCell ref="F22:H22"/>
    <mergeCell ref="I22:J22"/>
    <mergeCell ref="K22:L22"/>
    <mergeCell ref="M22:N22"/>
    <mergeCell ref="O22:P22"/>
    <mergeCell ref="D18:H18"/>
    <mergeCell ref="I18:J18"/>
    <mergeCell ref="K18:N18"/>
    <mergeCell ref="P18:R18"/>
    <mergeCell ref="D19:O19"/>
    <mergeCell ref="P19:R19"/>
    <mergeCell ref="N12:R12"/>
    <mergeCell ref="D9:G9"/>
    <mergeCell ref="I9:L9"/>
    <mergeCell ref="N9:R9"/>
    <mergeCell ref="C10:D10"/>
    <mergeCell ref="E10:H10"/>
    <mergeCell ref="K10:R10"/>
    <mergeCell ref="D13:G13"/>
    <mergeCell ref="I13:K13"/>
    <mergeCell ref="M13:R13"/>
    <mergeCell ref="E4:G4"/>
    <mergeCell ref="A2:P2"/>
    <mergeCell ref="Q2:R4"/>
    <mergeCell ref="A3:P3"/>
    <mergeCell ref="C4:D4"/>
    <mergeCell ref="C5:E5"/>
    <mergeCell ref="F5:G5"/>
    <mergeCell ref="P17:R17"/>
    <mergeCell ref="D17:O17"/>
    <mergeCell ref="C6:G6"/>
    <mergeCell ref="H6:R6"/>
    <mergeCell ref="C7:E7"/>
    <mergeCell ref="F7:L7"/>
    <mergeCell ref="M7:R7"/>
    <mergeCell ref="C8:E8"/>
    <mergeCell ref="F8:I8"/>
    <mergeCell ref="K8:M8"/>
    <mergeCell ref="O8:R8"/>
    <mergeCell ref="C11:E11"/>
    <mergeCell ref="F11:I11"/>
    <mergeCell ref="K11:M11"/>
    <mergeCell ref="O11:R11"/>
    <mergeCell ref="D12:G12"/>
    <mergeCell ref="I12:L12"/>
  </mergeCells>
  <pageMargins left="0.2" right="0.2" top="0.25" bottom="0.25" header="0.3" footer="0.3"/>
  <pageSetup scale="5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view="pageBreakPreview" topLeftCell="A4" zoomScale="60" zoomScaleNormal="100" workbookViewId="0">
      <selection activeCell="H21" sqref="H21:N21"/>
    </sheetView>
  </sheetViews>
  <sheetFormatPr defaultRowHeight="27" customHeight="1" x14ac:dyDescent="0.25"/>
  <cols>
    <col min="1" max="1" width="10.85546875" style="35" customWidth="1"/>
    <col min="2" max="2" width="17.140625" style="35" customWidth="1"/>
    <col min="3" max="3" width="2.42578125" style="35" customWidth="1"/>
    <col min="4" max="4" width="12" style="35" customWidth="1"/>
    <col min="5" max="5" width="14.140625" style="35" customWidth="1"/>
    <col min="6" max="6" width="3.42578125" style="35" customWidth="1"/>
    <col min="7" max="7" width="15.140625" style="35" customWidth="1"/>
    <col min="8" max="8" width="11.140625" style="35" customWidth="1"/>
    <col min="9" max="9" width="9.140625" style="35"/>
    <col min="10" max="10" width="9.7109375" style="35" customWidth="1"/>
    <col min="11" max="11" width="7.42578125" style="35" customWidth="1"/>
    <col min="12" max="12" width="9.42578125" style="35" bestFit="1" customWidth="1"/>
    <col min="13" max="16384" width="9.140625" style="35"/>
  </cols>
  <sheetData>
    <row r="1" spans="1:14" ht="27" customHeight="1" x14ac:dyDescent="0.25">
      <c r="A1" s="195" t="s">
        <v>83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6" spans="1:14" ht="27" customHeight="1" x14ac:dyDescent="0.25">
      <c r="A6" s="120" t="s">
        <v>84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ht="27" customHeight="1" x14ac:dyDescent="0.25">
      <c r="A7" s="211" t="s">
        <v>85</v>
      </c>
      <c r="B7" s="211"/>
      <c r="C7" s="215">
        <f>Installment!F5</f>
        <v>2716</v>
      </c>
      <c r="D7" s="215"/>
      <c r="J7" s="35" t="s">
        <v>86</v>
      </c>
      <c r="K7" s="212">
        <f>Installment!E4</f>
        <v>43697</v>
      </c>
      <c r="L7" s="213"/>
      <c r="M7" s="213"/>
      <c r="N7" s="214"/>
    </row>
    <row r="8" spans="1:14" ht="27" customHeight="1" x14ac:dyDescent="0.25">
      <c r="A8" s="33" t="s">
        <v>103</v>
      </c>
      <c r="B8" s="198" t="str">
        <f>Installment!D16</f>
        <v>iæûj Avwgb</v>
      </c>
      <c r="C8" s="199"/>
      <c r="D8" s="199"/>
      <c r="E8" s="200"/>
      <c r="F8" s="196" t="s">
        <v>119</v>
      </c>
      <c r="G8" s="106"/>
      <c r="H8" s="197"/>
      <c r="I8" s="198" t="str">
        <f>Installment!K16</f>
        <v>‡gv: Ave`yj Lv‡jK</v>
      </c>
      <c r="J8" s="199"/>
      <c r="K8" s="199"/>
      <c r="L8" s="199"/>
      <c r="M8" s="199"/>
      <c r="N8" s="200"/>
    </row>
    <row r="9" spans="1:14" ht="27" customHeight="1" x14ac:dyDescent="0.25">
      <c r="A9" s="75" t="s">
        <v>104</v>
      </c>
      <c r="B9" s="75"/>
      <c r="C9" s="216"/>
      <c r="D9" s="216"/>
      <c r="E9" s="216"/>
      <c r="F9" s="106" t="s">
        <v>105</v>
      </c>
      <c r="G9" s="106"/>
      <c r="H9" s="106"/>
      <c r="I9" s="216"/>
      <c r="J9" s="216"/>
      <c r="K9" s="216"/>
      <c r="L9" s="216"/>
      <c r="M9" s="216"/>
      <c r="N9" s="216"/>
    </row>
    <row r="10" spans="1:14" ht="27" customHeight="1" x14ac:dyDescent="0.25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</row>
    <row r="11" spans="1:14" ht="27" customHeight="1" x14ac:dyDescent="0.25">
      <c r="A11" s="75" t="s">
        <v>106</v>
      </c>
      <c r="B11" s="75"/>
      <c r="C11" s="198" t="str">
        <f>Installment!D17</f>
        <v>gvbœvb †g¤^vi evwo,‡gvnbcyi,A¤^icyi,Pvw›`bv,Kzwgjøv|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200"/>
    </row>
    <row r="12" spans="1:14" ht="27" customHeight="1" x14ac:dyDescent="0.25">
      <c r="A12" s="36" t="s">
        <v>37</v>
      </c>
      <c r="B12" s="201"/>
      <c r="C12" s="201"/>
      <c r="D12" s="36" t="s">
        <v>36</v>
      </c>
      <c r="E12" s="201"/>
      <c r="F12" s="201"/>
      <c r="G12" s="202" t="s">
        <v>107</v>
      </c>
      <c r="H12" s="202"/>
      <c r="I12" s="204" t="str">
        <f>Installment!P16</f>
        <v>01835445867</v>
      </c>
      <c r="J12" s="205"/>
      <c r="K12" s="205"/>
      <c r="L12" s="205"/>
      <c r="M12" s="205"/>
      <c r="N12" s="206"/>
    </row>
    <row r="13" spans="1:14" ht="27" customHeight="1" x14ac:dyDescent="0.25">
      <c r="A13" s="75" t="s">
        <v>108</v>
      </c>
      <c r="B13" s="75"/>
      <c r="C13" s="234"/>
      <c r="D13" s="234"/>
      <c r="E13" s="234"/>
      <c r="F13" s="234"/>
      <c r="G13" s="35" t="s">
        <v>87</v>
      </c>
      <c r="I13" s="223"/>
      <c r="J13" s="224"/>
      <c r="K13" s="224"/>
      <c r="L13" s="224"/>
      <c r="M13" s="224"/>
      <c r="N13" s="225"/>
    </row>
    <row r="14" spans="1:14" ht="27" customHeight="1" x14ac:dyDescent="0.25">
      <c r="A14" s="75" t="s">
        <v>109</v>
      </c>
      <c r="B14" s="75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 ht="27" customHeight="1" x14ac:dyDescent="0.25">
      <c r="A15" s="75" t="s">
        <v>110</v>
      </c>
      <c r="B15" s="7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 ht="27" customHeight="1" x14ac:dyDescent="0.25">
      <c r="A16" s="75" t="s">
        <v>111</v>
      </c>
      <c r="B16" s="75"/>
      <c r="C16" s="228">
        <f>Installment!H6</f>
        <v>0</v>
      </c>
      <c r="D16" s="229"/>
      <c r="E16" s="230"/>
      <c r="F16" s="106" t="s">
        <v>88</v>
      </c>
      <c r="G16" s="106"/>
      <c r="H16" s="231">
        <f>Installment!F7</f>
        <v>0</v>
      </c>
      <c r="I16" s="232"/>
      <c r="J16" s="232"/>
      <c r="K16" s="232"/>
      <c r="L16" s="232"/>
      <c r="M16" s="232"/>
      <c r="N16" s="233"/>
    </row>
    <row r="17" spans="1:14" ht="27" customHeight="1" x14ac:dyDescent="0.25">
      <c r="A17" s="22" t="s">
        <v>89</v>
      </c>
      <c r="B17" s="106"/>
      <c r="C17" s="106"/>
      <c r="D17" s="22" t="s">
        <v>90</v>
      </c>
      <c r="E17" s="207" t="s">
        <v>49</v>
      </c>
      <c r="F17" s="208"/>
      <c r="G17" s="22" t="s">
        <v>17</v>
      </c>
      <c r="H17" s="222" t="str">
        <f>Installment!P30</f>
        <v>Zaara Digital</v>
      </c>
      <c r="I17" s="222"/>
      <c r="J17" s="222"/>
      <c r="K17" s="222"/>
      <c r="L17" s="222"/>
      <c r="N17" s="37" t="s">
        <v>52</v>
      </c>
    </row>
    <row r="18" spans="1:14" ht="27" customHeight="1" x14ac:dyDescent="0.25">
      <c r="A18" s="219" t="str">
        <f>Installment!P33</f>
        <v>LC152FMH*SQ124275*</v>
      </c>
      <c r="B18" s="220"/>
      <c r="C18" s="220"/>
      <c r="D18" s="220"/>
      <c r="E18" s="220"/>
      <c r="F18" s="75" t="s">
        <v>53</v>
      </c>
      <c r="G18" s="75"/>
      <c r="H18" s="219" t="str">
        <f>Installment!P34</f>
        <v>*HBZR1100719F19690*</v>
      </c>
      <c r="I18" s="220"/>
      <c r="J18" s="220"/>
      <c r="K18" s="220"/>
      <c r="L18" s="220"/>
      <c r="M18" s="220"/>
      <c r="N18" s="220"/>
    </row>
    <row r="19" spans="1:14" ht="27" customHeight="1" x14ac:dyDescent="0.25">
      <c r="A19" s="35" t="s">
        <v>91</v>
      </c>
      <c r="B19" s="217"/>
      <c r="C19" s="217"/>
      <c r="D19" s="226" t="s">
        <v>92</v>
      </c>
      <c r="E19" s="227"/>
      <c r="F19" s="221" t="str">
        <f>Installment!K35</f>
        <v>GK jÿ Qq nvRvi UvKv gvÎ|</v>
      </c>
      <c r="G19" s="199"/>
      <c r="H19" s="199"/>
      <c r="I19" s="199"/>
      <c r="J19" s="199"/>
      <c r="K19" s="199"/>
      <c r="L19" s="199"/>
      <c r="M19" s="199"/>
      <c r="N19" s="200"/>
    </row>
    <row r="20" spans="1:14" ht="27" customHeight="1" x14ac:dyDescent="0.25">
      <c r="A20" s="35" t="s">
        <v>98</v>
      </c>
      <c r="B20" s="41">
        <f>Installment!E25</f>
        <v>106000</v>
      </c>
      <c r="C20" s="35" t="s">
        <v>99</v>
      </c>
      <c r="H20" s="42">
        <f>Installment!F29</f>
        <v>6700</v>
      </c>
      <c r="I20" s="120" t="s">
        <v>100</v>
      </c>
      <c r="J20" s="120"/>
      <c r="K20" s="38">
        <f>Installment!P25</f>
        <v>12</v>
      </c>
      <c r="L20" s="35" t="s">
        <v>113</v>
      </c>
    </row>
    <row r="21" spans="1:14" ht="27" customHeight="1" x14ac:dyDescent="0.25">
      <c r="A21" s="35" t="s">
        <v>112</v>
      </c>
      <c r="H21" s="120"/>
      <c r="I21" s="120"/>
      <c r="J21" s="120"/>
      <c r="K21" s="120"/>
      <c r="L21" s="120"/>
      <c r="M21" s="120"/>
      <c r="N21" s="120"/>
    </row>
    <row r="22" spans="1:14" ht="27" customHeight="1" x14ac:dyDescent="0.25">
      <c r="H22" s="34"/>
      <c r="I22" s="34"/>
      <c r="J22" s="34"/>
      <c r="K22" s="34"/>
      <c r="L22" s="34"/>
      <c r="M22" s="34"/>
      <c r="N22" s="34"/>
    </row>
    <row r="23" spans="1:14" ht="27" customHeight="1" x14ac:dyDescent="0.25">
      <c r="H23" s="34"/>
      <c r="I23" s="34"/>
      <c r="J23" s="34"/>
      <c r="K23" s="34"/>
      <c r="L23" s="34"/>
      <c r="M23" s="34"/>
      <c r="N23" s="34"/>
    </row>
    <row r="24" spans="1:14" ht="27" customHeight="1" x14ac:dyDescent="0.25">
      <c r="A24" s="35" t="s">
        <v>101</v>
      </c>
      <c r="C24" s="218" t="str">
        <f>CONCATENATE(C16)</f>
        <v>0</v>
      </c>
      <c r="D24" s="218"/>
      <c r="E24" s="218"/>
      <c r="F24" s="218"/>
      <c r="G24" s="35" t="s">
        <v>114</v>
      </c>
    </row>
    <row r="25" spans="1:14" ht="27" customHeight="1" x14ac:dyDescent="0.25">
      <c r="A25" s="26" t="s">
        <v>115</v>
      </c>
      <c r="B25" s="26"/>
      <c r="C25" s="26"/>
      <c r="D25" s="210" t="str">
        <f>CONCATENATE(B8)</f>
        <v>iæûj Avwgb</v>
      </c>
      <c r="E25" s="210"/>
      <c r="F25" s="210"/>
      <c r="G25" s="210"/>
      <c r="H25" s="210"/>
      <c r="I25" s="35" t="s">
        <v>102</v>
      </c>
    </row>
    <row r="26" spans="1:14" ht="27" customHeight="1" x14ac:dyDescent="0.25">
      <c r="A26" s="35" t="s">
        <v>117</v>
      </c>
    </row>
    <row r="27" spans="1:14" ht="27" customHeight="1" x14ac:dyDescent="0.25">
      <c r="A27" s="35" t="s">
        <v>116</v>
      </c>
    </row>
    <row r="29" spans="1:14" ht="27" customHeight="1" x14ac:dyDescent="0.25">
      <c r="A29" s="209" t="s">
        <v>93</v>
      </c>
      <c r="B29" s="209"/>
    </row>
    <row r="31" spans="1:14" ht="27" customHeight="1" x14ac:dyDescent="0.25">
      <c r="A31" s="35" t="s">
        <v>94</v>
      </c>
    </row>
    <row r="33" spans="1:1" ht="27" customHeight="1" x14ac:dyDescent="0.25">
      <c r="A33" s="35" t="s">
        <v>95</v>
      </c>
    </row>
    <row r="41" spans="1:1" ht="27" customHeight="1" x14ac:dyDescent="0.25">
      <c r="A41" s="35" t="s">
        <v>96</v>
      </c>
    </row>
    <row r="42" spans="1:1" ht="27" customHeight="1" x14ac:dyDescent="0.25">
      <c r="A42" s="35" t="s">
        <v>97</v>
      </c>
    </row>
  </sheetData>
  <mergeCells count="44">
    <mergeCell ref="H21:N21"/>
    <mergeCell ref="H17:L17"/>
    <mergeCell ref="I13:N13"/>
    <mergeCell ref="F16:G16"/>
    <mergeCell ref="D19:E19"/>
    <mergeCell ref="C14:N14"/>
    <mergeCell ref="C15:N15"/>
    <mergeCell ref="C16:E16"/>
    <mergeCell ref="H16:N16"/>
    <mergeCell ref="C13:F13"/>
    <mergeCell ref="A29:B29"/>
    <mergeCell ref="D25:H25"/>
    <mergeCell ref="A7:B7"/>
    <mergeCell ref="K7:N7"/>
    <mergeCell ref="C7:D7"/>
    <mergeCell ref="I8:N8"/>
    <mergeCell ref="I9:N9"/>
    <mergeCell ref="C9:E9"/>
    <mergeCell ref="F18:G18"/>
    <mergeCell ref="B19:C19"/>
    <mergeCell ref="C24:F24"/>
    <mergeCell ref="A18:E18"/>
    <mergeCell ref="H18:N18"/>
    <mergeCell ref="F19:N19"/>
    <mergeCell ref="I20:J20"/>
    <mergeCell ref="A13:B13"/>
    <mergeCell ref="A14:B14"/>
    <mergeCell ref="A15:B15"/>
    <mergeCell ref="A16:B16"/>
    <mergeCell ref="B17:C17"/>
    <mergeCell ref="E17:F17"/>
    <mergeCell ref="B12:C12"/>
    <mergeCell ref="E12:F12"/>
    <mergeCell ref="G12:H12"/>
    <mergeCell ref="A10:N10"/>
    <mergeCell ref="C11:N11"/>
    <mergeCell ref="I12:N12"/>
    <mergeCell ref="A1:N1"/>
    <mergeCell ref="A6:N6"/>
    <mergeCell ref="F8:H8"/>
    <mergeCell ref="B8:E8"/>
    <mergeCell ref="A11:B11"/>
    <mergeCell ref="A9:B9"/>
    <mergeCell ref="F9:H9"/>
  </mergeCells>
  <pageMargins left="0.7" right="0.7" top="0.75" bottom="0.75" header="0.3" footer="0.3"/>
  <pageSetup scale="63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topLeftCell="A5" zoomScale="60" zoomScaleNormal="100" workbookViewId="0">
      <selection activeCell="H22" sqref="H22"/>
    </sheetView>
  </sheetViews>
  <sheetFormatPr defaultRowHeight="21" x14ac:dyDescent="0.25"/>
  <cols>
    <col min="1" max="1" width="10.85546875" style="35" customWidth="1"/>
    <col min="2" max="2" width="17.140625" style="35" customWidth="1"/>
    <col min="3" max="3" width="2.42578125" style="35" customWidth="1"/>
    <col min="4" max="4" width="12" style="35" customWidth="1"/>
    <col min="5" max="5" width="14.140625" style="35" customWidth="1"/>
    <col min="6" max="6" width="3.42578125" style="35" customWidth="1"/>
    <col min="7" max="7" width="15.140625" style="35" customWidth="1"/>
    <col min="8" max="8" width="11.140625" style="35" customWidth="1"/>
    <col min="9" max="9" width="9.140625" style="35"/>
    <col min="10" max="10" width="9.7109375" style="35" customWidth="1"/>
    <col min="11" max="11" width="7.42578125" style="35" customWidth="1"/>
    <col min="12" max="12" width="9.42578125" style="35" bestFit="1" customWidth="1"/>
    <col min="13" max="16384" width="9.140625" style="35"/>
  </cols>
  <sheetData>
    <row r="1" spans="1:14" ht="27" customHeight="1" x14ac:dyDescent="0.25">
      <c r="A1" s="195" t="s">
        <v>83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6" spans="1:14" ht="27" customHeight="1" x14ac:dyDescent="0.25">
      <c r="A6" s="120" t="s">
        <v>84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ht="27" customHeight="1" x14ac:dyDescent="0.25">
      <c r="A7" s="211" t="s">
        <v>85</v>
      </c>
      <c r="B7" s="211"/>
      <c r="C7" s="215">
        <f>Installment!F5</f>
        <v>2716</v>
      </c>
      <c r="D7" s="215"/>
      <c r="J7" s="35" t="s">
        <v>86</v>
      </c>
      <c r="K7" s="212">
        <f>Installment!E4</f>
        <v>43697</v>
      </c>
      <c r="L7" s="213"/>
      <c r="M7" s="213"/>
      <c r="N7" s="214"/>
    </row>
    <row r="8" spans="1:14" ht="27" customHeight="1" x14ac:dyDescent="0.25">
      <c r="A8" s="39" t="s">
        <v>103</v>
      </c>
      <c r="B8" s="198" t="str">
        <f>Installment!D18</f>
        <v>Avb›` P›`ª Ki</v>
      </c>
      <c r="C8" s="199"/>
      <c r="D8" s="199"/>
      <c r="E8" s="200"/>
      <c r="F8" s="196" t="s">
        <v>40</v>
      </c>
      <c r="G8" s="106"/>
      <c r="H8" s="197"/>
      <c r="I8" s="198" t="str">
        <f>Installment!K18</f>
        <v>iex›`ª P›`ª Ki</v>
      </c>
      <c r="J8" s="199"/>
      <c r="K8" s="199"/>
      <c r="L8" s="199"/>
      <c r="M8" s="199"/>
      <c r="N8" s="200"/>
    </row>
    <row r="9" spans="1:14" ht="27" customHeight="1" x14ac:dyDescent="0.25">
      <c r="A9" s="75" t="s">
        <v>104</v>
      </c>
      <c r="B9" s="75"/>
      <c r="C9" s="216"/>
      <c r="D9" s="216"/>
      <c r="E9" s="216"/>
      <c r="F9" s="106" t="s">
        <v>105</v>
      </c>
      <c r="G9" s="106"/>
      <c r="H9" s="106"/>
      <c r="I9" s="216"/>
      <c r="J9" s="216"/>
      <c r="K9" s="216"/>
      <c r="L9" s="216"/>
      <c r="M9" s="216"/>
      <c r="N9" s="216"/>
    </row>
    <row r="10" spans="1:14" ht="27" customHeight="1" x14ac:dyDescent="0.25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</row>
    <row r="11" spans="1:14" ht="27" customHeight="1" x14ac:dyDescent="0.25">
      <c r="A11" s="75" t="s">
        <v>106</v>
      </c>
      <c r="B11" s="75"/>
      <c r="C11" s="242" t="str">
        <f>Installment!D19</f>
        <v>Ki evwo,gwnPvBj,,Pvw›`bv,Kzwgjøv|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4"/>
    </row>
    <row r="12" spans="1:14" ht="27" customHeight="1" x14ac:dyDescent="0.25">
      <c r="A12" s="36" t="s">
        <v>37</v>
      </c>
      <c r="B12" s="201"/>
      <c r="C12" s="201"/>
      <c r="D12" s="36" t="s">
        <v>36</v>
      </c>
      <c r="E12" s="201"/>
      <c r="F12" s="201"/>
      <c r="G12" s="202" t="s">
        <v>107</v>
      </c>
      <c r="H12" s="202"/>
      <c r="I12" s="204" t="str">
        <f>Installment!P18</f>
        <v>01673099262</v>
      </c>
      <c r="J12" s="205"/>
      <c r="K12" s="205"/>
      <c r="L12" s="205"/>
      <c r="M12" s="205"/>
      <c r="N12" s="206"/>
    </row>
    <row r="13" spans="1:14" ht="27" customHeight="1" x14ac:dyDescent="0.25">
      <c r="A13" s="75" t="s">
        <v>108</v>
      </c>
      <c r="B13" s="75"/>
      <c r="C13" s="234"/>
      <c r="D13" s="234"/>
      <c r="E13" s="234"/>
      <c r="F13" s="234"/>
      <c r="G13" s="35" t="s">
        <v>87</v>
      </c>
      <c r="I13" s="223"/>
      <c r="J13" s="224"/>
      <c r="K13" s="224"/>
      <c r="L13" s="224"/>
      <c r="M13" s="224"/>
      <c r="N13" s="225"/>
    </row>
    <row r="14" spans="1:14" ht="27" customHeight="1" x14ac:dyDescent="0.25">
      <c r="A14" s="75" t="s">
        <v>109</v>
      </c>
      <c r="B14" s="75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 ht="27" customHeight="1" x14ac:dyDescent="0.25">
      <c r="A15" s="75" t="s">
        <v>110</v>
      </c>
      <c r="B15" s="7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 ht="27" customHeight="1" x14ac:dyDescent="0.25">
      <c r="A16" s="75" t="s">
        <v>111</v>
      </c>
      <c r="B16" s="75"/>
      <c r="C16" s="239">
        <f>Installment!H6</f>
        <v>0</v>
      </c>
      <c r="D16" s="240"/>
      <c r="E16" s="241"/>
      <c r="F16" s="106" t="s">
        <v>88</v>
      </c>
      <c r="G16" s="106"/>
      <c r="H16" s="231">
        <f>Installment!F7</f>
        <v>0</v>
      </c>
      <c r="I16" s="232"/>
      <c r="J16" s="232"/>
      <c r="K16" s="232"/>
      <c r="L16" s="232"/>
      <c r="M16" s="232"/>
      <c r="N16" s="233"/>
    </row>
    <row r="17" spans="1:14" ht="27" customHeight="1" x14ac:dyDescent="0.25">
      <c r="A17" s="22" t="s">
        <v>89</v>
      </c>
      <c r="B17" s="106"/>
      <c r="C17" s="106"/>
      <c r="D17" s="22" t="s">
        <v>90</v>
      </c>
      <c r="E17" s="236" t="s">
        <v>49</v>
      </c>
      <c r="F17" s="237"/>
      <c r="G17" s="22" t="s">
        <v>17</v>
      </c>
      <c r="H17" s="238" t="str">
        <f>Installment!P30</f>
        <v>Zaara Digital</v>
      </c>
      <c r="I17" s="238"/>
      <c r="J17" s="238"/>
      <c r="K17" s="238"/>
      <c r="L17" s="238"/>
      <c r="N17" s="37" t="s">
        <v>52</v>
      </c>
    </row>
    <row r="18" spans="1:14" ht="27" customHeight="1" x14ac:dyDescent="0.25">
      <c r="A18" s="219" t="str">
        <f>Installment!P33</f>
        <v>LC152FMH*SQ124275*</v>
      </c>
      <c r="B18" s="220"/>
      <c r="C18" s="220"/>
      <c r="D18" s="220"/>
      <c r="E18" s="220"/>
      <c r="F18" s="75" t="s">
        <v>53</v>
      </c>
      <c r="G18" s="75"/>
      <c r="H18" s="219" t="str">
        <f>Installment!P34</f>
        <v>*HBZR1100719F19690*</v>
      </c>
      <c r="I18" s="220"/>
      <c r="J18" s="220"/>
      <c r="K18" s="220"/>
      <c r="L18" s="220"/>
      <c r="M18" s="220"/>
      <c r="N18" s="220"/>
    </row>
    <row r="19" spans="1:14" ht="27" customHeight="1" x14ac:dyDescent="0.25">
      <c r="A19" s="35" t="s">
        <v>91</v>
      </c>
      <c r="B19" s="217"/>
      <c r="C19" s="217"/>
      <c r="D19" s="226" t="s">
        <v>92</v>
      </c>
      <c r="E19" s="227"/>
      <c r="F19" s="221" t="str">
        <f>Installment!K35</f>
        <v>GK jÿ Qq nvRvi UvKv gvÎ|</v>
      </c>
      <c r="G19" s="199"/>
      <c r="H19" s="199"/>
      <c r="I19" s="199"/>
      <c r="J19" s="199"/>
      <c r="K19" s="199"/>
      <c r="L19" s="199"/>
      <c r="M19" s="199"/>
      <c r="N19" s="200"/>
    </row>
    <row r="20" spans="1:14" ht="27" customHeight="1" x14ac:dyDescent="0.25">
      <c r="A20" s="35" t="s">
        <v>98</v>
      </c>
      <c r="B20" s="41">
        <f>Installment!E25</f>
        <v>106000</v>
      </c>
      <c r="C20" s="35" t="s">
        <v>99</v>
      </c>
      <c r="H20" s="44">
        <f>Jaminder1!H20</f>
        <v>6700</v>
      </c>
      <c r="I20" s="120" t="s">
        <v>100</v>
      </c>
      <c r="J20" s="120"/>
      <c r="K20" s="38">
        <f>Installment!P25</f>
        <v>12</v>
      </c>
      <c r="L20" s="35" t="s">
        <v>113</v>
      </c>
    </row>
    <row r="21" spans="1:14" ht="27" customHeight="1" x14ac:dyDescent="0.25">
      <c r="A21" s="35" t="s">
        <v>112</v>
      </c>
      <c r="H21" s="120"/>
      <c r="I21" s="120"/>
      <c r="J21" s="120"/>
      <c r="K21" s="120"/>
      <c r="L21" s="120"/>
      <c r="M21" s="120"/>
      <c r="N21" s="120"/>
    </row>
    <row r="22" spans="1:14" ht="27" customHeight="1" x14ac:dyDescent="0.25">
      <c r="H22" s="40"/>
      <c r="I22" s="40"/>
      <c r="J22" s="40"/>
      <c r="K22" s="40"/>
      <c r="L22" s="40"/>
      <c r="M22" s="40"/>
      <c r="N22" s="40"/>
    </row>
    <row r="23" spans="1:14" ht="27" customHeight="1" x14ac:dyDescent="0.25">
      <c r="H23" s="40"/>
      <c r="I23" s="40"/>
      <c r="J23" s="40"/>
      <c r="K23" s="40"/>
      <c r="L23" s="40"/>
      <c r="M23" s="40"/>
      <c r="N23" s="40"/>
    </row>
    <row r="24" spans="1:14" ht="27" customHeight="1" x14ac:dyDescent="0.25">
      <c r="A24" s="35" t="s">
        <v>101</v>
      </c>
      <c r="C24" s="235" t="str">
        <f>CONCATENATE(C16)</f>
        <v>0</v>
      </c>
      <c r="D24" s="235"/>
      <c r="E24" s="235"/>
      <c r="F24" s="235"/>
      <c r="G24" s="35" t="s">
        <v>114</v>
      </c>
    </row>
    <row r="25" spans="1:14" ht="27" customHeight="1" x14ac:dyDescent="0.25">
      <c r="A25" s="26" t="s">
        <v>115</v>
      </c>
      <c r="B25" s="26"/>
      <c r="C25" s="26"/>
      <c r="D25" s="235" t="str">
        <f>CONCATENATE(B8)</f>
        <v>Avb›` P›`ª Ki</v>
      </c>
      <c r="E25" s="235"/>
      <c r="F25" s="235"/>
      <c r="G25" s="235"/>
      <c r="H25" s="235"/>
      <c r="I25" s="35" t="s">
        <v>102</v>
      </c>
    </row>
    <row r="26" spans="1:14" ht="27" customHeight="1" x14ac:dyDescent="0.25">
      <c r="A26" s="35" t="s">
        <v>117</v>
      </c>
    </row>
    <row r="27" spans="1:14" ht="27" customHeight="1" x14ac:dyDescent="0.25">
      <c r="A27" s="35" t="s">
        <v>116</v>
      </c>
    </row>
    <row r="29" spans="1:14" ht="27" customHeight="1" x14ac:dyDescent="0.25">
      <c r="A29" s="209" t="s">
        <v>93</v>
      </c>
      <c r="B29" s="209"/>
    </row>
    <row r="31" spans="1:14" ht="27" customHeight="1" x14ac:dyDescent="0.25">
      <c r="A31" s="35" t="s">
        <v>94</v>
      </c>
    </row>
    <row r="33" spans="1:1" x14ac:dyDescent="0.25">
      <c r="A33" s="35" t="s">
        <v>95</v>
      </c>
    </row>
    <row r="41" spans="1:1" x14ac:dyDescent="0.25">
      <c r="A41" s="35" t="s">
        <v>96</v>
      </c>
    </row>
    <row r="42" spans="1:1" x14ac:dyDescent="0.25">
      <c r="A42" s="35" t="s">
        <v>97</v>
      </c>
    </row>
  </sheetData>
  <mergeCells count="44">
    <mergeCell ref="A11:B11"/>
    <mergeCell ref="C11:N11"/>
    <mergeCell ref="A1:N1"/>
    <mergeCell ref="A6:N6"/>
    <mergeCell ref="A7:B7"/>
    <mergeCell ref="C7:D7"/>
    <mergeCell ref="K7:N7"/>
    <mergeCell ref="B8:E8"/>
    <mergeCell ref="F8:H8"/>
    <mergeCell ref="I8:N8"/>
    <mergeCell ref="A9:B9"/>
    <mergeCell ref="C9:E9"/>
    <mergeCell ref="F9:H9"/>
    <mergeCell ref="I9:N9"/>
    <mergeCell ref="A10:N10"/>
    <mergeCell ref="B12:C12"/>
    <mergeCell ref="E12:F12"/>
    <mergeCell ref="G12:H12"/>
    <mergeCell ref="I12:N12"/>
    <mergeCell ref="A13:B13"/>
    <mergeCell ref="C13:F13"/>
    <mergeCell ref="I13:N13"/>
    <mergeCell ref="A14:B14"/>
    <mergeCell ref="C14:N14"/>
    <mergeCell ref="A15:B15"/>
    <mergeCell ref="C15:N15"/>
    <mergeCell ref="A16:B16"/>
    <mergeCell ref="C16:E16"/>
    <mergeCell ref="F16:G16"/>
    <mergeCell ref="H16:N16"/>
    <mergeCell ref="B17:C17"/>
    <mergeCell ref="E17:F17"/>
    <mergeCell ref="H17:L17"/>
    <mergeCell ref="A18:E18"/>
    <mergeCell ref="F18:G18"/>
    <mergeCell ref="H18:N18"/>
    <mergeCell ref="D25:H25"/>
    <mergeCell ref="A29:B29"/>
    <mergeCell ref="B19:C19"/>
    <mergeCell ref="D19:E19"/>
    <mergeCell ref="F19:N19"/>
    <mergeCell ref="I20:J20"/>
    <mergeCell ref="H21:N21"/>
    <mergeCell ref="C24:F24"/>
  </mergeCells>
  <pageMargins left="0.7" right="0.7" top="0.75" bottom="0.75" header="0.3" footer="0.3"/>
  <pageSetup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I17" sqref="I17"/>
    </sheetView>
  </sheetViews>
  <sheetFormatPr defaultRowHeight="15" x14ac:dyDescent="0.25"/>
  <sheetData/>
  <pageMargins left="0.7" right="0.7" top="0.75" bottom="0.75" header="0.3" footer="0.3"/>
  <pageSetup scale="76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22" zoomScaleNormal="100" workbookViewId="0">
      <selection activeCell="E8" sqref="E8"/>
    </sheetView>
  </sheetViews>
  <sheetFormatPr defaultRowHeight="15" x14ac:dyDescent="0.25"/>
  <cols>
    <col min="1" max="1" width="3.7109375" style="61" bestFit="1" customWidth="1"/>
    <col min="2" max="2" width="12.28515625" style="61" bestFit="1" customWidth="1"/>
    <col min="3" max="3" width="21.140625" style="61" bestFit="1" customWidth="1"/>
    <col min="4" max="6" width="9.140625" style="61"/>
    <col min="7" max="7" width="12.28515625" style="61" bestFit="1" customWidth="1"/>
    <col min="8" max="8" width="16.5703125" style="61" bestFit="1" customWidth="1"/>
    <col min="9" max="16384" width="9.140625" style="61"/>
  </cols>
  <sheetData>
    <row r="1" spans="1:9" ht="15.75" thickBot="1" x14ac:dyDescent="0.3"/>
    <row r="2" spans="1:9" ht="21.75" thickBot="1" x14ac:dyDescent="0.3">
      <c r="A2" s="245" t="s">
        <v>207</v>
      </c>
      <c r="B2" s="246"/>
      <c r="C2" s="246"/>
      <c r="D2" s="246"/>
      <c r="E2" s="246"/>
      <c r="F2" s="246"/>
      <c r="G2" s="246"/>
      <c r="H2" s="246"/>
      <c r="I2" s="247"/>
    </row>
    <row r="3" spans="1:9" ht="21.75" thickBot="1" x14ac:dyDescent="0.3">
      <c r="A3" s="245" t="s">
        <v>208</v>
      </c>
      <c r="B3" s="246"/>
      <c r="C3" s="246"/>
      <c r="D3" s="246"/>
      <c r="E3" s="246"/>
      <c r="F3" s="246"/>
      <c r="G3" s="246"/>
      <c r="H3" s="246"/>
      <c r="I3" s="247"/>
    </row>
    <row r="4" spans="1:9" ht="15.75" thickBot="1" x14ac:dyDescent="0.3">
      <c r="A4" s="58" t="s">
        <v>131</v>
      </c>
      <c r="B4" s="59" t="s">
        <v>132</v>
      </c>
      <c r="C4" s="59" t="s">
        <v>133</v>
      </c>
      <c r="D4" s="60" t="s">
        <v>134</v>
      </c>
      <c r="F4" s="55" t="s">
        <v>131</v>
      </c>
      <c r="G4" s="56" t="s">
        <v>132</v>
      </c>
      <c r="H4" s="56" t="s">
        <v>133</v>
      </c>
      <c r="I4" s="57" t="s">
        <v>134</v>
      </c>
    </row>
    <row r="5" spans="1:9" x14ac:dyDescent="0.25">
      <c r="A5" s="52">
        <v>1</v>
      </c>
      <c r="B5" s="248" t="s">
        <v>48</v>
      </c>
      <c r="C5" s="47" t="s">
        <v>135</v>
      </c>
      <c r="D5" s="48" t="s">
        <v>143</v>
      </c>
      <c r="F5" s="52">
        <v>1</v>
      </c>
      <c r="G5" s="248" t="s">
        <v>177</v>
      </c>
      <c r="H5" s="47" t="s">
        <v>178</v>
      </c>
      <c r="I5" s="48" t="s">
        <v>145</v>
      </c>
    </row>
    <row r="6" spans="1:9" x14ac:dyDescent="0.25">
      <c r="A6" s="53">
        <v>2</v>
      </c>
      <c r="B6" s="107"/>
      <c r="C6" s="46" t="s">
        <v>136</v>
      </c>
      <c r="D6" s="49" t="s">
        <v>145</v>
      </c>
      <c r="F6" s="53">
        <v>2</v>
      </c>
      <c r="G6" s="107"/>
      <c r="H6" s="46" t="s">
        <v>141</v>
      </c>
      <c r="I6" s="49" t="s">
        <v>145</v>
      </c>
    </row>
    <row r="7" spans="1:9" x14ac:dyDescent="0.25">
      <c r="A7" s="53">
        <v>3</v>
      </c>
      <c r="B7" s="107"/>
      <c r="C7" s="46" t="s">
        <v>137</v>
      </c>
      <c r="D7" s="49" t="s">
        <v>143</v>
      </c>
      <c r="F7" s="53">
        <v>3</v>
      </c>
      <c r="G7" s="107"/>
      <c r="H7" s="46" t="s">
        <v>179</v>
      </c>
      <c r="I7" s="49" t="s">
        <v>145</v>
      </c>
    </row>
    <row r="8" spans="1:9" x14ac:dyDescent="0.25">
      <c r="A8" s="53">
        <v>4</v>
      </c>
      <c r="B8" s="107"/>
      <c r="C8" s="46" t="s">
        <v>138</v>
      </c>
      <c r="D8" s="49" t="s">
        <v>145</v>
      </c>
      <c r="F8" s="53">
        <v>4</v>
      </c>
      <c r="G8" s="107"/>
      <c r="H8" s="46" t="s">
        <v>180</v>
      </c>
      <c r="I8" s="49" t="s">
        <v>145</v>
      </c>
    </row>
    <row r="9" spans="1:9" x14ac:dyDescent="0.25">
      <c r="A9" s="53">
        <v>5</v>
      </c>
      <c r="B9" s="107"/>
      <c r="C9" s="46" t="s">
        <v>139</v>
      </c>
      <c r="D9" s="49" t="s">
        <v>143</v>
      </c>
      <c r="F9" s="53">
        <v>5</v>
      </c>
      <c r="G9" s="107"/>
      <c r="H9" s="46" t="s">
        <v>181</v>
      </c>
      <c r="I9" s="49" t="s">
        <v>145</v>
      </c>
    </row>
    <row r="10" spans="1:9" x14ac:dyDescent="0.25">
      <c r="A10" s="53">
        <v>6</v>
      </c>
      <c r="B10" s="107"/>
      <c r="C10" s="46" t="s">
        <v>140</v>
      </c>
      <c r="D10" s="49" t="s">
        <v>144</v>
      </c>
      <c r="F10" s="53">
        <v>6</v>
      </c>
      <c r="G10" s="107"/>
      <c r="H10" s="46" t="s">
        <v>182</v>
      </c>
      <c r="I10" s="49" t="s">
        <v>144</v>
      </c>
    </row>
    <row r="11" spans="1:9" x14ac:dyDescent="0.25">
      <c r="A11" s="53">
        <v>7</v>
      </c>
      <c r="B11" s="107"/>
      <c r="C11" s="46" t="s">
        <v>141</v>
      </c>
      <c r="D11" s="49" t="s">
        <v>144</v>
      </c>
      <c r="F11" s="53">
        <v>7</v>
      </c>
      <c r="G11" s="107"/>
      <c r="H11" s="46" t="s">
        <v>183</v>
      </c>
      <c r="I11" s="49" t="s">
        <v>144</v>
      </c>
    </row>
    <row r="12" spans="1:9" x14ac:dyDescent="0.25">
      <c r="A12" s="53">
        <v>8</v>
      </c>
      <c r="B12" s="107"/>
      <c r="C12" s="46" t="s">
        <v>152</v>
      </c>
      <c r="D12" s="49" t="s">
        <v>144</v>
      </c>
      <c r="F12" s="53">
        <v>8</v>
      </c>
      <c r="G12" s="107"/>
      <c r="H12" s="46" t="s">
        <v>138</v>
      </c>
      <c r="I12" s="49" t="s">
        <v>144</v>
      </c>
    </row>
    <row r="13" spans="1:9" ht="15.75" thickBot="1" x14ac:dyDescent="0.3">
      <c r="A13" s="54">
        <v>9</v>
      </c>
      <c r="B13" s="249"/>
      <c r="C13" s="50" t="s">
        <v>142</v>
      </c>
      <c r="D13" s="51" t="s">
        <v>144</v>
      </c>
      <c r="F13" s="54">
        <v>9</v>
      </c>
      <c r="G13" s="249"/>
      <c r="H13" s="50" t="s">
        <v>184</v>
      </c>
      <c r="I13" s="51" t="s">
        <v>144</v>
      </c>
    </row>
    <row r="14" spans="1:9" x14ac:dyDescent="0.25">
      <c r="A14" s="52">
        <v>1</v>
      </c>
      <c r="B14" s="248" t="s">
        <v>153</v>
      </c>
      <c r="C14" s="47" t="s">
        <v>210</v>
      </c>
      <c r="D14" s="48" t="s">
        <v>145</v>
      </c>
      <c r="F14" s="52">
        <v>1</v>
      </c>
      <c r="G14" s="248" t="s">
        <v>185</v>
      </c>
      <c r="H14" s="47" t="s">
        <v>186</v>
      </c>
      <c r="I14" s="48" t="s">
        <v>143</v>
      </c>
    </row>
    <row r="15" spans="1:9" x14ac:dyDescent="0.25">
      <c r="A15" s="53">
        <v>2</v>
      </c>
      <c r="B15" s="107"/>
      <c r="C15" s="46" t="s">
        <v>146</v>
      </c>
      <c r="D15" s="49" t="s">
        <v>143</v>
      </c>
      <c r="F15" s="53">
        <v>2</v>
      </c>
      <c r="G15" s="107"/>
      <c r="H15" s="46" t="s">
        <v>187</v>
      </c>
      <c r="I15" s="49" t="s">
        <v>143</v>
      </c>
    </row>
    <row r="16" spans="1:9" x14ac:dyDescent="0.25">
      <c r="A16" s="53">
        <v>3</v>
      </c>
      <c r="B16" s="107"/>
      <c r="C16" s="46" t="s">
        <v>147</v>
      </c>
      <c r="D16" s="49" t="s">
        <v>145</v>
      </c>
      <c r="F16" s="53">
        <v>3</v>
      </c>
      <c r="G16" s="107"/>
      <c r="H16" s="46" t="s">
        <v>188</v>
      </c>
      <c r="I16" s="49" t="s">
        <v>144</v>
      </c>
    </row>
    <row r="17" spans="1:9" ht="15.75" thickBot="1" x14ac:dyDescent="0.3">
      <c r="A17" s="53">
        <v>4</v>
      </c>
      <c r="B17" s="107"/>
      <c r="C17" s="46" t="s">
        <v>148</v>
      </c>
      <c r="D17" s="49" t="s">
        <v>143</v>
      </c>
      <c r="F17" s="54">
        <v>4</v>
      </c>
      <c r="G17" s="249"/>
      <c r="H17" s="50"/>
      <c r="I17" s="51"/>
    </row>
    <row r="18" spans="1:9" x14ac:dyDescent="0.25">
      <c r="A18" s="53">
        <v>5</v>
      </c>
      <c r="B18" s="107"/>
      <c r="C18" s="46" t="s">
        <v>149</v>
      </c>
      <c r="D18" s="49" t="s">
        <v>159</v>
      </c>
      <c r="F18" s="52">
        <v>1</v>
      </c>
      <c r="G18" s="248" t="s">
        <v>189</v>
      </c>
      <c r="H18" s="47" t="s">
        <v>190</v>
      </c>
      <c r="I18" s="48" t="s">
        <v>143</v>
      </c>
    </row>
    <row r="19" spans="1:9" x14ac:dyDescent="0.25">
      <c r="A19" s="53">
        <v>6</v>
      </c>
      <c r="B19" s="107"/>
      <c r="C19" s="46" t="s">
        <v>150</v>
      </c>
      <c r="D19" s="49" t="s">
        <v>159</v>
      </c>
      <c r="F19" s="53">
        <v>2</v>
      </c>
      <c r="G19" s="107"/>
      <c r="H19" s="46" t="s">
        <v>191</v>
      </c>
      <c r="I19" s="49" t="s">
        <v>145</v>
      </c>
    </row>
    <row r="20" spans="1:9" x14ac:dyDescent="0.25">
      <c r="A20" s="53">
        <v>7</v>
      </c>
      <c r="B20" s="107"/>
      <c r="C20" s="46" t="s">
        <v>151</v>
      </c>
      <c r="D20" s="49" t="s">
        <v>159</v>
      </c>
      <c r="F20" s="53">
        <v>3</v>
      </c>
      <c r="G20" s="107"/>
      <c r="H20" s="46" t="s">
        <v>192</v>
      </c>
      <c r="I20" s="49" t="s">
        <v>144</v>
      </c>
    </row>
    <row r="21" spans="1:9" x14ac:dyDescent="0.25">
      <c r="A21" s="53">
        <v>8</v>
      </c>
      <c r="B21" s="107"/>
      <c r="C21" s="46" t="s">
        <v>160</v>
      </c>
      <c r="D21" s="49" t="s">
        <v>143</v>
      </c>
      <c r="F21" s="53">
        <v>4</v>
      </c>
      <c r="G21" s="107"/>
      <c r="H21" s="46" t="s">
        <v>193</v>
      </c>
      <c r="I21" s="49" t="s">
        <v>145</v>
      </c>
    </row>
    <row r="22" spans="1:9" x14ac:dyDescent="0.25">
      <c r="A22" s="53">
        <v>9</v>
      </c>
      <c r="B22" s="107"/>
      <c r="C22" s="46" t="s">
        <v>161</v>
      </c>
      <c r="D22" s="49" t="s">
        <v>145</v>
      </c>
      <c r="F22" s="53">
        <v>5</v>
      </c>
      <c r="G22" s="107"/>
      <c r="H22" s="46" t="s">
        <v>194</v>
      </c>
      <c r="I22" s="49" t="s">
        <v>145</v>
      </c>
    </row>
    <row r="23" spans="1:9" x14ac:dyDescent="0.25">
      <c r="A23" s="53">
        <v>10</v>
      </c>
      <c r="B23" s="107"/>
      <c r="C23" s="46" t="s">
        <v>211</v>
      </c>
      <c r="D23" s="49" t="s">
        <v>144</v>
      </c>
      <c r="F23" s="53">
        <v>6</v>
      </c>
      <c r="G23" s="107"/>
      <c r="H23" s="46" t="s">
        <v>195</v>
      </c>
      <c r="I23" s="49" t="s">
        <v>145</v>
      </c>
    </row>
    <row r="24" spans="1:9" x14ac:dyDescent="0.25">
      <c r="A24" s="53">
        <v>11</v>
      </c>
      <c r="B24" s="107"/>
      <c r="C24" s="46" t="s">
        <v>162</v>
      </c>
      <c r="D24" s="49" t="s">
        <v>144</v>
      </c>
      <c r="F24" s="53">
        <v>7</v>
      </c>
      <c r="G24" s="107"/>
      <c r="H24" s="46" t="s">
        <v>150</v>
      </c>
      <c r="I24" s="49" t="s">
        <v>144</v>
      </c>
    </row>
    <row r="25" spans="1:9" x14ac:dyDescent="0.25">
      <c r="A25" s="53">
        <v>12</v>
      </c>
      <c r="B25" s="107"/>
      <c r="C25" s="46" t="s">
        <v>163</v>
      </c>
      <c r="D25" s="49" t="s">
        <v>144</v>
      </c>
      <c r="F25" s="53">
        <v>8</v>
      </c>
      <c r="G25" s="107"/>
      <c r="H25" s="46" t="s">
        <v>196</v>
      </c>
      <c r="I25" s="49" t="s">
        <v>145</v>
      </c>
    </row>
    <row r="26" spans="1:9" x14ac:dyDescent="0.25">
      <c r="A26" s="53">
        <v>13</v>
      </c>
      <c r="B26" s="107"/>
      <c r="C26" s="46" t="s">
        <v>164</v>
      </c>
      <c r="D26" s="49" t="s">
        <v>143</v>
      </c>
      <c r="F26" s="53">
        <v>9</v>
      </c>
      <c r="G26" s="107"/>
      <c r="H26" s="46" t="s">
        <v>140</v>
      </c>
      <c r="I26" s="49" t="s">
        <v>144</v>
      </c>
    </row>
    <row r="27" spans="1:9" ht="15.75" thickBot="1" x14ac:dyDescent="0.3">
      <c r="A27" s="53">
        <v>14</v>
      </c>
      <c r="B27" s="107"/>
      <c r="C27" s="46" t="s">
        <v>165</v>
      </c>
      <c r="D27" s="49" t="s">
        <v>145</v>
      </c>
      <c r="F27" s="54">
        <v>10</v>
      </c>
      <c r="G27" s="249"/>
      <c r="H27" s="50" t="s">
        <v>197</v>
      </c>
      <c r="I27" s="51" t="s">
        <v>144</v>
      </c>
    </row>
    <row r="28" spans="1:9" x14ac:dyDescent="0.25">
      <c r="A28" s="53">
        <v>15</v>
      </c>
      <c r="B28" s="107"/>
      <c r="C28" s="46" t="s">
        <v>157</v>
      </c>
      <c r="D28" s="49" t="s">
        <v>145</v>
      </c>
      <c r="F28" s="52">
        <v>1</v>
      </c>
      <c r="G28" s="248" t="s">
        <v>198</v>
      </c>
      <c r="H28" s="47" t="s">
        <v>199</v>
      </c>
      <c r="I28" s="48" t="s">
        <v>143</v>
      </c>
    </row>
    <row r="29" spans="1:9" ht="15.75" thickBot="1" x14ac:dyDescent="0.3">
      <c r="A29" s="54">
        <v>16</v>
      </c>
      <c r="B29" s="249"/>
      <c r="C29" s="50" t="s">
        <v>166</v>
      </c>
      <c r="D29" s="51" t="s">
        <v>159</v>
      </c>
      <c r="F29" s="53">
        <v>2</v>
      </c>
      <c r="G29" s="107"/>
      <c r="H29" s="46" t="s">
        <v>200</v>
      </c>
      <c r="I29" s="49" t="s">
        <v>143</v>
      </c>
    </row>
    <row r="30" spans="1:9" x14ac:dyDescent="0.25">
      <c r="A30" s="52">
        <v>1</v>
      </c>
      <c r="B30" s="248" t="s">
        <v>154</v>
      </c>
      <c r="C30" s="47" t="s">
        <v>155</v>
      </c>
      <c r="D30" s="48" t="s">
        <v>145</v>
      </c>
      <c r="F30" s="53">
        <v>3</v>
      </c>
      <c r="G30" s="107"/>
      <c r="H30" s="46" t="s">
        <v>201</v>
      </c>
      <c r="I30" s="49" t="s">
        <v>143</v>
      </c>
    </row>
    <row r="31" spans="1:9" x14ac:dyDescent="0.25">
      <c r="A31" s="53">
        <v>2</v>
      </c>
      <c r="B31" s="107"/>
      <c r="C31" s="46" t="s">
        <v>156</v>
      </c>
      <c r="D31" s="49" t="s">
        <v>143</v>
      </c>
      <c r="F31" s="53">
        <v>4</v>
      </c>
      <c r="G31" s="107"/>
      <c r="H31" s="46" t="s">
        <v>202</v>
      </c>
      <c r="I31" s="49" t="s">
        <v>143</v>
      </c>
    </row>
    <row r="32" spans="1:9" x14ac:dyDescent="0.25">
      <c r="A32" s="53">
        <v>3</v>
      </c>
      <c r="B32" s="107"/>
      <c r="C32" s="46" t="s">
        <v>157</v>
      </c>
      <c r="D32" s="49" t="s">
        <v>145</v>
      </c>
      <c r="F32" s="53">
        <v>5</v>
      </c>
      <c r="G32" s="107"/>
      <c r="H32" s="46" t="s">
        <v>203</v>
      </c>
      <c r="I32" s="49" t="s">
        <v>144</v>
      </c>
    </row>
    <row r="33" spans="1:9" x14ac:dyDescent="0.25">
      <c r="A33" s="53">
        <v>4</v>
      </c>
      <c r="B33" s="107"/>
      <c r="C33" s="46" t="s">
        <v>158</v>
      </c>
      <c r="D33" s="49" t="s">
        <v>143</v>
      </c>
      <c r="F33" s="53">
        <v>6</v>
      </c>
      <c r="G33" s="107"/>
      <c r="H33" s="46" t="s">
        <v>204</v>
      </c>
      <c r="I33" s="49" t="s">
        <v>144</v>
      </c>
    </row>
    <row r="34" spans="1:9" ht="15.75" thickBot="1" x14ac:dyDescent="0.3">
      <c r="A34" s="54">
        <v>5</v>
      </c>
      <c r="B34" s="249"/>
      <c r="C34" s="50" t="s">
        <v>142</v>
      </c>
      <c r="D34" s="51" t="s">
        <v>144</v>
      </c>
      <c r="F34" s="53">
        <v>7</v>
      </c>
      <c r="G34" s="107"/>
      <c r="H34" s="46" t="s">
        <v>150</v>
      </c>
      <c r="I34" s="49" t="s">
        <v>205</v>
      </c>
    </row>
    <row r="35" spans="1:9" ht="15.75" thickBot="1" x14ac:dyDescent="0.3">
      <c r="A35" s="52">
        <v>1</v>
      </c>
      <c r="B35" s="248" t="s">
        <v>167</v>
      </c>
      <c r="C35" s="47" t="s">
        <v>168</v>
      </c>
      <c r="D35" s="48" t="s">
        <v>143</v>
      </c>
      <c r="F35" s="54">
        <v>8</v>
      </c>
      <c r="G35" s="249"/>
      <c r="H35" s="50" t="s">
        <v>180</v>
      </c>
      <c r="I35" s="51" t="s">
        <v>144</v>
      </c>
    </row>
    <row r="36" spans="1:9" x14ac:dyDescent="0.25">
      <c r="A36" s="53">
        <v>2</v>
      </c>
      <c r="B36" s="107"/>
      <c r="C36" s="46" t="s">
        <v>169</v>
      </c>
      <c r="D36" s="49" t="s">
        <v>143</v>
      </c>
      <c r="F36" s="252" t="s">
        <v>206</v>
      </c>
      <c r="G36" s="253"/>
      <c r="H36" s="63" t="s">
        <v>205</v>
      </c>
      <c r="I36" s="48">
        <v>1</v>
      </c>
    </row>
    <row r="37" spans="1:9" x14ac:dyDescent="0.25">
      <c r="A37" s="53">
        <v>3</v>
      </c>
      <c r="B37" s="107"/>
      <c r="C37" s="46" t="s">
        <v>170</v>
      </c>
      <c r="D37" s="49" t="s">
        <v>143</v>
      </c>
      <c r="F37" s="254"/>
      <c r="G37" s="255"/>
      <c r="H37" s="45" t="s">
        <v>144</v>
      </c>
      <c r="I37" s="49">
        <v>21</v>
      </c>
    </row>
    <row r="38" spans="1:9" x14ac:dyDescent="0.25">
      <c r="A38" s="53">
        <v>4</v>
      </c>
      <c r="B38" s="107"/>
      <c r="C38" s="46" t="s">
        <v>171</v>
      </c>
      <c r="D38" s="49" t="s">
        <v>143</v>
      </c>
      <c r="F38" s="254"/>
      <c r="G38" s="255"/>
      <c r="H38" s="45" t="s">
        <v>145</v>
      </c>
      <c r="I38" s="49">
        <v>19</v>
      </c>
    </row>
    <row r="39" spans="1:9" x14ac:dyDescent="0.25">
      <c r="A39" s="53">
        <v>5</v>
      </c>
      <c r="B39" s="107"/>
      <c r="C39" s="46" t="s">
        <v>172</v>
      </c>
      <c r="D39" s="49" t="s">
        <v>144</v>
      </c>
      <c r="F39" s="254"/>
      <c r="G39" s="255"/>
      <c r="H39" s="45" t="s">
        <v>143</v>
      </c>
      <c r="I39" s="49">
        <v>23</v>
      </c>
    </row>
    <row r="40" spans="1:9" ht="15.75" thickBot="1" x14ac:dyDescent="0.3">
      <c r="A40" s="53">
        <v>6</v>
      </c>
      <c r="B40" s="107"/>
      <c r="C40" s="46" t="s">
        <v>173</v>
      </c>
      <c r="D40" s="49" t="s">
        <v>143</v>
      </c>
      <c r="F40" s="256"/>
      <c r="G40" s="257"/>
      <c r="H40" s="64" t="s">
        <v>159</v>
      </c>
      <c r="I40" s="51">
        <v>5</v>
      </c>
    </row>
    <row r="41" spans="1:9" ht="24" thickBot="1" x14ac:dyDescent="0.3">
      <c r="A41" s="53">
        <v>7</v>
      </c>
      <c r="B41" s="107"/>
      <c r="C41" s="46" t="s">
        <v>174</v>
      </c>
      <c r="D41" s="49" t="s">
        <v>159</v>
      </c>
      <c r="F41" s="250" t="s">
        <v>209</v>
      </c>
      <c r="G41" s="251"/>
      <c r="H41" s="251"/>
      <c r="I41" s="62">
        <f>SUM(I36:I40)</f>
        <v>69</v>
      </c>
    </row>
    <row r="42" spans="1:9" x14ac:dyDescent="0.25">
      <c r="A42" s="53">
        <v>8</v>
      </c>
      <c r="B42" s="107"/>
      <c r="C42" s="46" t="s">
        <v>175</v>
      </c>
      <c r="D42" s="49" t="s">
        <v>143</v>
      </c>
    </row>
    <row r="43" spans="1:9" ht="15.75" thickBot="1" x14ac:dyDescent="0.3">
      <c r="A43" s="54">
        <v>9</v>
      </c>
      <c r="B43" s="249"/>
      <c r="C43" s="50" t="s">
        <v>176</v>
      </c>
      <c r="D43" s="51" t="s">
        <v>143</v>
      </c>
    </row>
  </sheetData>
  <autoFilter ref="A4:E85"/>
  <mergeCells count="12">
    <mergeCell ref="A2:I2"/>
    <mergeCell ref="A3:I3"/>
    <mergeCell ref="B35:B43"/>
    <mergeCell ref="G14:G17"/>
    <mergeCell ref="G18:G27"/>
    <mergeCell ref="G28:G35"/>
    <mergeCell ref="F41:H41"/>
    <mergeCell ref="B5:B13"/>
    <mergeCell ref="B14:B29"/>
    <mergeCell ref="B30:B34"/>
    <mergeCell ref="F36:G40"/>
    <mergeCell ref="G5:G13"/>
  </mergeCells>
  <pageMargins left="0.7" right="0.7" top="0.75" bottom="0.75" header="0.3" footer="0.3"/>
  <pageSetup scale="88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view="pageBreakPreview" zoomScale="60" zoomScaleNormal="100" workbookViewId="0">
      <selection activeCell="P13" sqref="P13"/>
    </sheetView>
  </sheetViews>
  <sheetFormatPr defaultRowHeight="15" x14ac:dyDescent="0.25"/>
  <sheetData>
    <row r="1" spans="1:9" x14ac:dyDescent="0.25">
      <c r="A1" s="258"/>
      <c r="B1" s="258"/>
      <c r="C1" s="258"/>
      <c r="D1" s="258"/>
      <c r="E1" s="258"/>
      <c r="F1" s="258"/>
      <c r="G1" s="258"/>
      <c r="H1" s="258"/>
      <c r="I1" s="258"/>
    </row>
    <row r="2" spans="1:9" x14ac:dyDescent="0.25">
      <c r="A2" s="258"/>
      <c r="B2" s="258"/>
      <c r="C2" s="258"/>
      <c r="D2" s="258"/>
      <c r="E2" s="258"/>
      <c r="F2" s="258"/>
      <c r="G2" s="258"/>
      <c r="H2" s="258"/>
      <c r="I2" s="258"/>
    </row>
    <row r="3" spans="1:9" x14ac:dyDescent="0.25">
      <c r="A3" s="258"/>
      <c r="B3" s="258"/>
      <c r="C3" s="258"/>
      <c r="D3" s="258"/>
      <c r="E3" s="258"/>
      <c r="F3" s="258"/>
      <c r="G3" s="258"/>
      <c r="H3" s="258"/>
      <c r="I3" s="258"/>
    </row>
    <row r="4" spans="1:9" x14ac:dyDescent="0.25">
      <c r="A4" s="258"/>
      <c r="B4" s="258"/>
      <c r="C4" s="258"/>
      <c r="D4" s="258"/>
      <c r="E4" s="258"/>
      <c r="F4" s="258"/>
      <c r="G4" s="258"/>
      <c r="H4" s="258"/>
      <c r="I4" s="258"/>
    </row>
    <row r="5" spans="1:9" x14ac:dyDescent="0.25">
      <c r="A5" s="258"/>
      <c r="B5" s="258"/>
      <c r="C5" s="258"/>
      <c r="D5" s="258"/>
      <c r="E5" s="258"/>
      <c r="F5" s="258"/>
      <c r="G5" s="258"/>
      <c r="H5" s="258"/>
      <c r="I5" s="258"/>
    </row>
    <row r="6" spans="1:9" x14ac:dyDescent="0.25">
      <c r="A6" s="258"/>
      <c r="B6" s="258"/>
      <c r="C6" s="258"/>
      <c r="D6" s="258"/>
      <c r="E6" s="258"/>
      <c r="F6" s="258"/>
      <c r="G6" s="258"/>
      <c r="H6" s="258"/>
      <c r="I6" s="258"/>
    </row>
    <row r="7" spans="1:9" x14ac:dyDescent="0.25">
      <c r="A7" s="258"/>
      <c r="B7" s="258"/>
      <c r="C7" s="258"/>
      <c r="D7" s="258"/>
      <c r="E7" s="258"/>
      <c r="F7" s="258"/>
      <c r="G7" s="258"/>
      <c r="H7" s="258"/>
      <c r="I7" s="258"/>
    </row>
    <row r="8" spans="1:9" x14ac:dyDescent="0.25">
      <c r="A8" s="258"/>
      <c r="B8" s="258"/>
      <c r="C8" s="258"/>
      <c r="D8" s="258"/>
      <c r="E8" s="258"/>
      <c r="F8" s="258"/>
      <c r="G8" s="258"/>
      <c r="H8" s="258"/>
      <c r="I8" s="258"/>
    </row>
    <row r="9" spans="1:9" x14ac:dyDescent="0.25">
      <c r="A9" s="258"/>
      <c r="B9" s="258"/>
      <c r="C9" s="258"/>
      <c r="D9" s="258"/>
      <c r="E9" s="258"/>
      <c r="F9" s="258"/>
      <c r="G9" s="258"/>
      <c r="H9" s="258"/>
      <c r="I9" s="258"/>
    </row>
    <row r="10" spans="1:9" x14ac:dyDescent="0.25">
      <c r="A10" s="258"/>
      <c r="B10" s="258"/>
      <c r="C10" s="258"/>
      <c r="D10" s="258"/>
      <c r="E10" s="258"/>
      <c r="F10" s="258"/>
      <c r="G10" s="258"/>
      <c r="H10" s="258"/>
      <c r="I10" s="258"/>
    </row>
  </sheetData>
  <mergeCells count="1">
    <mergeCell ref="A1:I10"/>
  </mergeCells>
  <pageMargins left="0.7" right="0.7" top="0.75" bottom="0.75" header="0.3" footer="0.3"/>
  <pageSetup scale="5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Sheet1</vt:lpstr>
      <vt:lpstr>Installment</vt:lpstr>
      <vt:lpstr>Jaminder1</vt:lpstr>
      <vt:lpstr>jaminder2</vt:lpstr>
      <vt:lpstr>Sheet2</vt:lpstr>
      <vt:lpstr>Sheet3</vt:lpstr>
      <vt:lpstr>Sheet4</vt:lpstr>
      <vt:lpstr>Sheet5</vt:lpstr>
      <vt:lpstr>Installment!Print_Area</vt:lpstr>
      <vt:lpstr>Sheet5!Print_Area</vt:lpstr>
      <vt:lpstr>Sheet3!Print_Titles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bikeahmed98@gmail.com</dc:creator>
  <cp:lastModifiedBy>User</cp:lastModifiedBy>
  <cp:lastPrinted>2019-08-20T08:25:12Z</cp:lastPrinted>
  <dcterms:created xsi:type="dcterms:W3CDTF">2019-01-10T18:11:57Z</dcterms:created>
  <dcterms:modified xsi:type="dcterms:W3CDTF">2019-08-20T11:51:50Z</dcterms:modified>
</cp:coreProperties>
</file>