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All COCO Parts Received &amp; Issue, May-2019 updated\All COCO Parts Received &amp; Issue, May-2019 updated\"/>
    </mc:Choice>
  </mc:AlternateContent>
  <xr:revisionPtr revIDLastSave="0" documentId="13_ncr:1_{C21D14ED-389A-4E56-883A-E269BE02EDF4}" xr6:coauthVersionLast="43" xr6:coauthVersionMax="43" xr10:uidLastSave="{00000000-0000-0000-0000-000000000000}"/>
  <bookViews>
    <workbookView xWindow="-120" yWindow="-120" windowWidth="20730" windowHeight="11310" activeTab="2" xr2:uid="{00000000-000D-0000-FFFF-FFFF00000000}"/>
  </bookViews>
  <sheets>
    <sheet name="COsting" sheetId="2" r:id="rId1"/>
    <sheet name="Sheet2" sheetId="3" r:id="rId2"/>
    <sheet name="Sheet1" sheetId="4" r:id="rId3"/>
  </sheets>
  <externalReferences>
    <externalReference r:id="rId4"/>
  </externalReferences>
  <definedNames>
    <definedName name="_xlnm._FilterDatabase" localSheetId="0" hidden="1">COsting!$F$1:$F$61</definedName>
    <definedName name="_xlnm._FilterDatabase" localSheetId="1" hidden="1">Sheet2!$A$1:$F$58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4" l="1"/>
  <c r="E23" i="4"/>
  <c r="E22" i="4"/>
  <c r="E21" i="4"/>
  <c r="E20" i="4"/>
  <c r="E19" i="4"/>
  <c r="E18" i="4"/>
  <c r="F18" i="4" s="1"/>
  <c r="E17" i="4"/>
  <c r="E16" i="4"/>
  <c r="F16" i="4" s="1"/>
  <c r="E15" i="4"/>
  <c r="E14" i="4"/>
  <c r="F14" i="4" s="1"/>
  <c r="E13" i="4"/>
  <c r="F13" i="4" s="1"/>
  <c r="E12" i="4"/>
  <c r="E11" i="4"/>
  <c r="F11" i="4" s="1"/>
  <c r="E10" i="4"/>
  <c r="F10" i="4" s="1"/>
  <c r="E9" i="4"/>
  <c r="E8" i="4"/>
  <c r="E7" i="4"/>
  <c r="F7" i="4" s="1"/>
  <c r="E6" i="4"/>
  <c r="F6" i="4" s="1"/>
  <c r="E5" i="4"/>
  <c r="E4" i="4"/>
  <c r="F4" i="4" s="1"/>
  <c r="E3" i="4"/>
  <c r="E2" i="4"/>
  <c r="F2" i="4" s="1"/>
  <c r="F15" i="4"/>
  <c r="F12" i="4"/>
  <c r="F9" i="4"/>
  <c r="F8" i="4"/>
  <c r="F5" i="4"/>
  <c r="F3" i="4"/>
  <c r="F17" i="4"/>
  <c r="F19" i="4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" i="3"/>
  <c r="H61" i="2"/>
  <c r="I61" i="2"/>
  <c r="E61" i="2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3" i="2"/>
</calcChain>
</file>

<file path=xl/sharedStrings.xml><?xml version="1.0" encoding="utf-8"?>
<sst xmlns="http://schemas.openxmlformats.org/spreadsheetml/2006/main" count="440" uniqueCount="122">
  <si>
    <t>Date</t>
  </si>
  <si>
    <t>Part Number</t>
  </si>
  <si>
    <t xml:space="preserve">Parts Name </t>
  </si>
  <si>
    <t>Models</t>
  </si>
  <si>
    <t>Qty</t>
  </si>
  <si>
    <t>MRP</t>
  </si>
  <si>
    <t>Total Qty</t>
  </si>
  <si>
    <t>Spare Parts Received</t>
  </si>
  <si>
    <t>14410/1P50FMG+</t>
  </si>
  <si>
    <t>ROCKER ARM ASSY</t>
  </si>
  <si>
    <t>CAMSHAFT</t>
  </si>
  <si>
    <t>VFA049-85</t>
  </si>
  <si>
    <t>RECTIFIRE</t>
  </si>
  <si>
    <t>VFA049-82</t>
  </si>
  <si>
    <t>CDI</t>
  </si>
  <si>
    <t>QJX53111</t>
  </si>
  <si>
    <t>FRONT FENDER</t>
  </si>
  <si>
    <t>QJX54100</t>
  </si>
  <si>
    <t>FRONT WHEEL HUB</t>
  </si>
  <si>
    <t>QJX33700-01</t>
  </si>
  <si>
    <t>LENS TAILIGHT</t>
  </si>
  <si>
    <t>QJX32100</t>
  </si>
  <si>
    <t>MAIN CABLE</t>
  </si>
  <si>
    <t>QJX42600</t>
  </si>
  <si>
    <t>PASSENGER FOOT REST</t>
  </si>
  <si>
    <t>EG001-50201</t>
  </si>
  <si>
    <t>EG001-50300</t>
  </si>
  <si>
    <t>ARM COMP VALVE ROCKER</t>
  </si>
  <si>
    <t>157FMJE09-16</t>
  </si>
  <si>
    <t>PISTON</t>
  </si>
  <si>
    <t>157FMJE09-17</t>
  </si>
  <si>
    <t>PISTON RING SET</t>
  </si>
  <si>
    <t>162FMJ-2RE02-09</t>
  </si>
  <si>
    <t>INTAKE VALVE</t>
  </si>
  <si>
    <t>162FMJ-2RE02-10</t>
  </si>
  <si>
    <t>EXHAUST VALVE</t>
  </si>
  <si>
    <t>157FMJE09-01</t>
  </si>
  <si>
    <t>PISTON PIN</t>
  </si>
  <si>
    <t>ZFA001-28351</t>
  </si>
  <si>
    <t>SPROCKER FINAL DRIVER</t>
  </si>
  <si>
    <t>ZFB012-70</t>
  </si>
  <si>
    <t>HORN SET</t>
  </si>
  <si>
    <t>W8010011</t>
  </si>
  <si>
    <t>CHAIN DRIVE</t>
  </si>
  <si>
    <t>DAMPER RR WHEEL</t>
  </si>
  <si>
    <t>ZFC007-72-GX</t>
  </si>
  <si>
    <t>HEADLIGHT</t>
  </si>
  <si>
    <t>2353N57200+</t>
  </si>
  <si>
    <t>REARVIEW MIRROR LH</t>
  </si>
  <si>
    <t>2353N57100+</t>
  </si>
  <si>
    <t>REARVIEW MIRROR RH</t>
  </si>
  <si>
    <t>2353N56521+</t>
  </si>
  <si>
    <t>BRAKE PAD</t>
  </si>
  <si>
    <t>QJX53111-01</t>
  </si>
  <si>
    <t>ZFA001-05002-K</t>
  </si>
  <si>
    <t>EF001-56201</t>
  </si>
  <si>
    <t>DISK FRICTION</t>
  </si>
  <si>
    <t>OIL SEAL DAIL</t>
  </si>
  <si>
    <t>GASKET CYLINDER</t>
  </si>
  <si>
    <t>ORING AC GENARATOR</t>
  </si>
  <si>
    <t>W5010246</t>
  </si>
  <si>
    <t xml:space="preserve">BEARING </t>
  </si>
  <si>
    <t>ZFC999-83</t>
  </si>
  <si>
    <t>MOTOR ASSY STARTER</t>
  </si>
  <si>
    <t>34210/1P50FMG+</t>
  </si>
  <si>
    <t>SPARK PLUG</t>
  </si>
  <si>
    <t>157FMJE01-02</t>
  </si>
  <si>
    <t>GASKET HEAD</t>
  </si>
  <si>
    <t>157FMJE03-03</t>
  </si>
  <si>
    <t>TIMMING CHAIN</t>
  </si>
  <si>
    <t>157FMJE04-03</t>
  </si>
  <si>
    <t>GASKET COVER R CRANK</t>
  </si>
  <si>
    <t>157FMJE01-05</t>
  </si>
  <si>
    <t>15411-024-0000</t>
  </si>
  <si>
    <t>W8010002</t>
  </si>
  <si>
    <t>RACE BEARING BALL</t>
  </si>
  <si>
    <t>W8010049</t>
  </si>
  <si>
    <t>RETAINER</t>
  </si>
  <si>
    <t>W8010001</t>
  </si>
  <si>
    <t>BALL BEARING</t>
  </si>
  <si>
    <t>2353N65110+</t>
  </si>
  <si>
    <t>REAR BRAKE SHOE</t>
  </si>
  <si>
    <t>2353N16810+</t>
  </si>
  <si>
    <t>FUEL COCK</t>
  </si>
  <si>
    <t>31210/1P50FMG-B</t>
  </si>
  <si>
    <t>STATOR WITH PLATE COIL</t>
  </si>
  <si>
    <t>ZDG001-28450</t>
  </si>
  <si>
    <t>SHOE COM</t>
  </si>
  <si>
    <t>ZH0004-28302(F-11-5)</t>
  </si>
  <si>
    <t>SPROCKET FINAL</t>
  </si>
  <si>
    <t>VHK001-01300-0050</t>
  </si>
  <si>
    <t>QJX43110-05</t>
  </si>
  <si>
    <t>HEADLIGHT HOOD</t>
  </si>
  <si>
    <t>QJX17121</t>
  </si>
  <si>
    <t>AIR CLEANER</t>
  </si>
  <si>
    <t>QJX68521</t>
  </si>
  <si>
    <t xml:space="preserve">SPROCKET </t>
  </si>
  <si>
    <t>Q98008MC120</t>
  </si>
  <si>
    <t xml:space="preserve">CHAIN </t>
  </si>
  <si>
    <t>QJX33700</t>
  </si>
  <si>
    <t>TAILIGHT ASSY</t>
  </si>
  <si>
    <t>157FMJE10-27</t>
  </si>
  <si>
    <t>OUTPUT SPROCKET</t>
  </si>
  <si>
    <t>171009-1450-00TY00001</t>
  </si>
  <si>
    <t>CARBURATOR</t>
  </si>
  <si>
    <t>LCL-310333600</t>
  </si>
  <si>
    <t>CLEANER COM</t>
  </si>
  <si>
    <t>07.05.19</t>
  </si>
  <si>
    <t>09.05.19</t>
  </si>
  <si>
    <t>15.05.19</t>
  </si>
  <si>
    <t>04.05.19</t>
  </si>
  <si>
    <t>R+</t>
  </si>
  <si>
    <t>GALAXY</t>
  </si>
  <si>
    <t>T-125</t>
  </si>
  <si>
    <t>B-1`00</t>
  </si>
  <si>
    <t>AD 80S</t>
  </si>
  <si>
    <t>B-100</t>
  </si>
  <si>
    <t>ZJH001-850001(F-26-3</t>
  </si>
  <si>
    <t>Costing</t>
  </si>
  <si>
    <t>Total</t>
  </si>
  <si>
    <t>14100/1P50FMG-3+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</si>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</sst>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unner\Iqbal\RAS%20Winsoft-Migration\Accounts\Winsoft%20requirement\Total%20Inventory%20updated\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topLeftCell="A19" workbookViewId="0">
      <selection activeCell="A35" sqref="A35"/>
    </sheetView>
  </sheetViews>
  <sheetFormatPr defaultRowHeight="15" x14ac:dyDescent="0.25"/>
  <cols>
    <col min="1" max="1" width="8.140625" bestFit="1" customWidth="1"/>
    <col min="2" max="2" width="22" bestFit="1" customWidth="1"/>
    <col min="3" max="3" width="25" bestFit="1" customWidth="1"/>
    <col min="4" max="4" width="7.85546875" bestFit="1" customWidth="1"/>
    <col min="5" max="5" width="8.140625" customWidth="1"/>
    <col min="6" max="6" width="11.85546875" customWidth="1"/>
    <col min="7" max="7" width="9.85546875" customWidth="1"/>
    <col min="8" max="8" width="6" bestFit="1" customWidth="1"/>
    <col min="9" max="9" width="9" bestFit="1" customWidth="1"/>
  </cols>
  <sheetData>
    <row r="1" spans="1:9" x14ac:dyDescent="0.25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9" s="5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118</v>
      </c>
      <c r="G2" s="4" t="s">
        <v>119</v>
      </c>
      <c r="H2" s="4" t="s">
        <v>5</v>
      </c>
      <c r="I2" s="4" t="s">
        <v>6</v>
      </c>
    </row>
    <row r="3" spans="1:9" x14ac:dyDescent="0.25">
      <c r="A3" s="2" t="s">
        <v>107</v>
      </c>
      <c r="B3" s="2" t="s">
        <v>8</v>
      </c>
      <c r="C3" s="2" t="s">
        <v>9</v>
      </c>
      <c r="D3" s="2" t="s">
        <v>111</v>
      </c>
      <c r="E3" s="2">
        <v>2</v>
      </c>
      <c r="F3" s="2">
        <f>VLOOKUP(B3,[1]Inventory!$B:$J,9,0)</f>
        <v>291.14999999999998</v>
      </c>
      <c r="G3" s="2"/>
      <c r="H3" s="2">
        <v>150</v>
      </c>
      <c r="I3" s="2">
        <v>300</v>
      </c>
    </row>
    <row r="4" spans="1:9" x14ac:dyDescent="0.25">
      <c r="A4" s="2" t="s">
        <v>107</v>
      </c>
      <c r="B4" s="2" t="s">
        <v>120</v>
      </c>
      <c r="C4" s="2" t="s">
        <v>10</v>
      </c>
      <c r="D4" s="2" t="s">
        <v>111</v>
      </c>
      <c r="E4" s="2">
        <v>1</v>
      </c>
      <c r="F4" s="2">
        <v>450</v>
      </c>
      <c r="G4" s="2"/>
      <c r="H4" s="2">
        <v>800</v>
      </c>
      <c r="I4" s="2">
        <v>800</v>
      </c>
    </row>
    <row r="5" spans="1:9" x14ac:dyDescent="0.25">
      <c r="A5" s="2" t="s">
        <v>108</v>
      </c>
      <c r="B5" s="2" t="s">
        <v>11</v>
      </c>
      <c r="C5" s="2" t="s">
        <v>12</v>
      </c>
      <c r="D5" s="2" t="s">
        <v>112</v>
      </c>
      <c r="E5" s="2">
        <v>5</v>
      </c>
      <c r="F5" s="2">
        <f>VLOOKUP(B5,[1]Inventory!$B:$J,9,0)</f>
        <v>224.16</v>
      </c>
      <c r="G5" s="2"/>
      <c r="H5" s="2">
        <v>500</v>
      </c>
      <c r="I5" s="2">
        <v>2500</v>
      </c>
    </row>
    <row r="6" spans="1:9" x14ac:dyDescent="0.25">
      <c r="A6" s="2" t="s">
        <v>108</v>
      </c>
      <c r="B6" s="2" t="s">
        <v>13</v>
      </c>
      <c r="C6" s="2" t="s">
        <v>14</v>
      </c>
      <c r="D6" s="2" t="s">
        <v>112</v>
      </c>
      <c r="E6" s="2">
        <v>5</v>
      </c>
      <c r="F6" s="2">
        <f>VLOOKUP(B6,[1]Inventory!$B:$J,9,0)</f>
        <v>261.94</v>
      </c>
      <c r="G6" s="2"/>
      <c r="H6" s="2">
        <v>500</v>
      </c>
      <c r="I6" s="2">
        <v>2500</v>
      </c>
    </row>
    <row r="7" spans="1:9" x14ac:dyDescent="0.25">
      <c r="A7" s="2" t="s">
        <v>108</v>
      </c>
      <c r="B7" s="2" t="s">
        <v>15</v>
      </c>
      <c r="C7" s="2" t="s">
        <v>16</v>
      </c>
      <c r="D7" s="2" t="s">
        <v>113</v>
      </c>
      <c r="E7" s="2">
        <v>2</v>
      </c>
      <c r="F7" s="2">
        <f>VLOOKUP(B7,[1]Inventory!$B:$J,9,0)</f>
        <v>857.77</v>
      </c>
      <c r="G7" s="2"/>
      <c r="H7" s="2">
        <v>1300</v>
      </c>
      <c r="I7" s="2">
        <v>2600</v>
      </c>
    </row>
    <row r="8" spans="1:9" x14ac:dyDescent="0.25">
      <c r="A8" s="2" t="s">
        <v>108</v>
      </c>
      <c r="B8" s="2" t="s">
        <v>17</v>
      </c>
      <c r="C8" s="2" t="s">
        <v>18</v>
      </c>
      <c r="D8" s="2" t="s">
        <v>113</v>
      </c>
      <c r="E8" s="2">
        <v>1</v>
      </c>
      <c r="F8" s="2">
        <f>VLOOKUP(B8,[1]Inventory!$B:$J,9,0)</f>
        <v>1981.48</v>
      </c>
      <c r="G8" s="2"/>
      <c r="H8" s="2">
        <v>4500</v>
      </c>
      <c r="I8" s="2">
        <v>4500</v>
      </c>
    </row>
    <row r="9" spans="1:9" x14ac:dyDescent="0.25">
      <c r="A9" s="2" t="s">
        <v>108</v>
      </c>
      <c r="B9" s="2" t="s">
        <v>19</v>
      </c>
      <c r="C9" s="2" t="s">
        <v>20</v>
      </c>
      <c r="D9" s="2" t="s">
        <v>113</v>
      </c>
      <c r="E9" s="2">
        <v>5</v>
      </c>
      <c r="F9" s="2">
        <f>VLOOKUP(B9,[1]Inventory!$B:$J,9,0)</f>
        <v>117.6</v>
      </c>
      <c r="G9" s="2"/>
      <c r="H9" s="2">
        <v>350</v>
      </c>
      <c r="I9" s="2">
        <v>1750</v>
      </c>
    </row>
    <row r="10" spans="1:9" x14ac:dyDescent="0.25">
      <c r="A10" s="2" t="s">
        <v>108</v>
      </c>
      <c r="B10" s="2" t="s">
        <v>21</v>
      </c>
      <c r="C10" s="2" t="s">
        <v>22</v>
      </c>
      <c r="D10" s="2" t="s">
        <v>113</v>
      </c>
      <c r="E10" s="2">
        <v>1</v>
      </c>
      <c r="F10" s="2">
        <f>VLOOKUP(B10,[1]Inventory!$B:$J,9,0)</f>
        <v>394.03</v>
      </c>
      <c r="G10" s="2"/>
      <c r="H10" s="2">
        <v>2000</v>
      </c>
      <c r="I10" s="2">
        <v>2000</v>
      </c>
    </row>
    <row r="11" spans="1:9" x14ac:dyDescent="0.25">
      <c r="A11" s="2" t="s">
        <v>108</v>
      </c>
      <c r="B11" s="2" t="s">
        <v>23</v>
      </c>
      <c r="C11" s="2" t="s">
        <v>24</v>
      </c>
      <c r="D11" s="2" t="s">
        <v>113</v>
      </c>
      <c r="E11" s="2">
        <v>2</v>
      </c>
      <c r="F11" s="2">
        <f>VLOOKUP(B11,[1]Inventory!$B:$J,9,0)</f>
        <v>294.39999999999998</v>
      </c>
      <c r="G11" s="2"/>
      <c r="H11" s="2">
        <v>1000</v>
      </c>
      <c r="I11" s="2">
        <v>2000</v>
      </c>
    </row>
    <row r="12" spans="1:9" x14ac:dyDescent="0.25">
      <c r="A12" s="2" t="s">
        <v>108</v>
      </c>
      <c r="B12" s="2" t="s">
        <v>25</v>
      </c>
      <c r="C12" s="2" t="s">
        <v>10</v>
      </c>
      <c r="D12" s="2" t="s">
        <v>114</v>
      </c>
      <c r="E12" s="2">
        <v>5</v>
      </c>
      <c r="F12" s="2">
        <f>VLOOKUP(B12,[1]Inventory!$B:$J,9,0)</f>
        <v>676.34</v>
      </c>
      <c r="G12" s="2"/>
      <c r="H12" s="2">
        <v>800</v>
      </c>
      <c r="I12" s="2">
        <v>4000</v>
      </c>
    </row>
    <row r="13" spans="1:9" x14ac:dyDescent="0.25">
      <c r="A13" s="2" t="s">
        <v>108</v>
      </c>
      <c r="B13" s="2" t="s">
        <v>26</v>
      </c>
      <c r="C13" s="2" t="s">
        <v>27</v>
      </c>
      <c r="D13" s="2" t="s">
        <v>114</v>
      </c>
      <c r="E13" s="2">
        <v>8</v>
      </c>
      <c r="F13" s="2">
        <f>VLOOKUP(B13,[1]Inventory!$B:$J,9,0)</f>
        <v>43.2</v>
      </c>
      <c r="G13" s="2"/>
      <c r="H13" s="2">
        <v>200</v>
      </c>
      <c r="I13" s="2">
        <v>1600</v>
      </c>
    </row>
    <row r="14" spans="1:9" x14ac:dyDescent="0.25">
      <c r="A14" s="2" t="s">
        <v>108</v>
      </c>
      <c r="B14" s="2" t="s">
        <v>28</v>
      </c>
      <c r="C14" s="2" t="s">
        <v>29</v>
      </c>
      <c r="D14" s="2" t="s">
        <v>113</v>
      </c>
      <c r="E14" s="2">
        <v>10</v>
      </c>
      <c r="F14" s="2">
        <f>VLOOKUP(B14,[1]Inventory!$B:$J,9,0)</f>
        <v>116.8</v>
      </c>
      <c r="G14" s="2"/>
      <c r="H14" s="2">
        <v>600</v>
      </c>
      <c r="I14" s="2">
        <v>6000</v>
      </c>
    </row>
    <row r="15" spans="1:9" x14ac:dyDescent="0.25">
      <c r="A15" s="2" t="s">
        <v>108</v>
      </c>
      <c r="B15" s="2" t="s">
        <v>30</v>
      </c>
      <c r="C15" s="2" t="s">
        <v>31</v>
      </c>
      <c r="D15" s="2" t="s">
        <v>113</v>
      </c>
      <c r="E15" s="2">
        <v>10</v>
      </c>
      <c r="F15" s="2">
        <f>VLOOKUP(B15,[1]Inventory!$B:$J,9,0)</f>
        <v>115.2</v>
      </c>
      <c r="G15" s="2"/>
      <c r="H15" s="2">
        <v>400</v>
      </c>
      <c r="I15" s="2">
        <v>4000</v>
      </c>
    </row>
    <row r="16" spans="1:9" x14ac:dyDescent="0.25">
      <c r="A16" s="2" t="s">
        <v>108</v>
      </c>
      <c r="B16" s="2" t="s">
        <v>32</v>
      </c>
      <c r="C16" s="2" t="s">
        <v>33</v>
      </c>
      <c r="D16" s="2" t="s">
        <v>113</v>
      </c>
      <c r="E16" s="2">
        <v>15</v>
      </c>
      <c r="F16" s="2">
        <f>VLOOKUP(B16,[1]Inventory!$B:$J,9,0)</f>
        <v>90.85</v>
      </c>
      <c r="G16" s="2"/>
      <c r="H16" s="2">
        <v>300</v>
      </c>
      <c r="I16" s="2">
        <v>4500</v>
      </c>
    </row>
    <row r="17" spans="1:9" x14ac:dyDescent="0.25">
      <c r="A17" s="2" t="s">
        <v>108</v>
      </c>
      <c r="B17" s="2" t="s">
        <v>34</v>
      </c>
      <c r="C17" s="2" t="s">
        <v>35</v>
      </c>
      <c r="D17" s="2" t="s">
        <v>113</v>
      </c>
      <c r="E17" s="2">
        <v>15</v>
      </c>
      <c r="F17" s="2">
        <f>VLOOKUP(B17,[1]Inventory!$B:$J,9,0)</f>
        <v>157.13999999999999</v>
      </c>
      <c r="G17" s="2"/>
      <c r="H17" s="2">
        <v>200</v>
      </c>
      <c r="I17" s="2">
        <v>3000</v>
      </c>
    </row>
    <row r="18" spans="1:9" x14ac:dyDescent="0.25">
      <c r="A18" s="2" t="s">
        <v>108</v>
      </c>
      <c r="B18" s="2" t="s">
        <v>36</v>
      </c>
      <c r="C18" s="2" t="s">
        <v>37</v>
      </c>
      <c r="D18" s="2" t="s">
        <v>113</v>
      </c>
      <c r="E18" s="2">
        <v>10</v>
      </c>
      <c r="F18" s="2">
        <f>VLOOKUP(B18,[1]Inventory!$B:$J,9,0)</f>
        <v>23.66</v>
      </c>
      <c r="G18" s="2"/>
      <c r="H18" s="2">
        <v>50</v>
      </c>
      <c r="I18" s="2">
        <v>500</v>
      </c>
    </row>
    <row r="19" spans="1:9" x14ac:dyDescent="0.25">
      <c r="A19" s="2" t="s">
        <v>109</v>
      </c>
      <c r="B19" s="2" t="s">
        <v>38</v>
      </c>
      <c r="C19" s="2" t="s">
        <v>39</v>
      </c>
      <c r="D19" s="2" t="s">
        <v>115</v>
      </c>
      <c r="E19" s="2">
        <v>15</v>
      </c>
      <c r="F19" s="2">
        <f>VLOOKUP(B19,[1]Inventory!$B:$J,9,0)</f>
        <v>217.32</v>
      </c>
      <c r="G19" s="2"/>
      <c r="H19" s="2">
        <v>400</v>
      </c>
      <c r="I19" s="2">
        <v>6000</v>
      </c>
    </row>
    <row r="20" spans="1:9" x14ac:dyDescent="0.25">
      <c r="A20" s="2" t="s">
        <v>109</v>
      </c>
      <c r="B20" s="2" t="s">
        <v>40</v>
      </c>
      <c r="C20" s="2" t="s">
        <v>41</v>
      </c>
      <c r="D20" s="2" t="s">
        <v>115</v>
      </c>
      <c r="E20" s="2">
        <v>6</v>
      </c>
      <c r="F20" s="2">
        <f>VLOOKUP(B20,[1]Inventory!$B:$J,9,0)</f>
        <v>255.75</v>
      </c>
      <c r="G20" s="2"/>
      <c r="H20" s="2">
        <v>500</v>
      </c>
      <c r="I20" s="2">
        <v>3000</v>
      </c>
    </row>
    <row r="21" spans="1:9" x14ac:dyDescent="0.25">
      <c r="A21" s="2" t="s">
        <v>109</v>
      </c>
      <c r="B21" s="2" t="s">
        <v>42</v>
      </c>
      <c r="C21" s="2" t="s">
        <v>43</v>
      </c>
      <c r="D21" s="2" t="s">
        <v>115</v>
      </c>
      <c r="E21" s="2">
        <v>15</v>
      </c>
      <c r="F21" s="2">
        <f>VLOOKUP(B21,[1]Inventory!$B:$J,9,0)</f>
        <v>215.17</v>
      </c>
      <c r="G21" s="2"/>
      <c r="H21" s="2">
        <v>400</v>
      </c>
      <c r="I21" s="2">
        <v>6000</v>
      </c>
    </row>
    <row r="22" spans="1:9" x14ac:dyDescent="0.25">
      <c r="A22" s="2" t="s">
        <v>109</v>
      </c>
      <c r="B22" s="3">
        <v>210121312</v>
      </c>
      <c r="C22" s="2" t="s">
        <v>44</v>
      </c>
      <c r="D22" s="2" t="s">
        <v>115</v>
      </c>
      <c r="E22" s="2">
        <v>20</v>
      </c>
      <c r="F22" s="2">
        <f>VLOOKUP(B22,[1]Inventory!$B:$J,9,0)</f>
        <v>18.440000000000001</v>
      </c>
      <c r="G22" s="2"/>
      <c r="H22" s="2">
        <v>40</v>
      </c>
      <c r="I22" s="2">
        <v>800</v>
      </c>
    </row>
    <row r="23" spans="1:9" x14ac:dyDescent="0.25">
      <c r="A23" s="2" t="s">
        <v>109</v>
      </c>
      <c r="B23" s="2" t="s">
        <v>117</v>
      </c>
      <c r="C23" s="2" t="s">
        <v>12</v>
      </c>
      <c r="D23" s="2" t="s">
        <v>116</v>
      </c>
      <c r="E23" s="2">
        <v>10</v>
      </c>
      <c r="F23" s="2">
        <f>VLOOKUP(B23,[1]Inventory!$B:$J,9,0)</f>
        <v>252.73</v>
      </c>
      <c r="G23" s="2"/>
      <c r="H23" s="2">
        <v>500</v>
      </c>
      <c r="I23" s="2">
        <v>5000</v>
      </c>
    </row>
    <row r="24" spans="1:9" x14ac:dyDescent="0.25">
      <c r="A24" s="2" t="s">
        <v>109</v>
      </c>
      <c r="B24" s="2" t="s">
        <v>45</v>
      </c>
      <c r="C24" s="2" t="s">
        <v>46</v>
      </c>
      <c r="D24" s="2" t="s">
        <v>112</v>
      </c>
      <c r="E24" s="2">
        <v>5</v>
      </c>
      <c r="F24" s="2">
        <f>VLOOKUP(B24,[1]Inventory!$B:$J,9,0)</f>
        <v>766.94</v>
      </c>
      <c r="G24" s="2"/>
      <c r="H24" s="2">
        <v>1500</v>
      </c>
      <c r="I24" s="2">
        <v>7500</v>
      </c>
    </row>
    <row r="25" spans="1:9" x14ac:dyDescent="0.25">
      <c r="A25" s="2" t="s">
        <v>109</v>
      </c>
      <c r="B25" s="2" t="s">
        <v>47</v>
      </c>
      <c r="C25" s="2" t="s">
        <v>48</v>
      </c>
      <c r="D25" s="2" t="s">
        <v>111</v>
      </c>
      <c r="E25" s="2">
        <v>10</v>
      </c>
      <c r="F25" s="2">
        <f>VLOOKUP(B25,[1]Inventory!$B:$J,9,0)</f>
        <v>58.4</v>
      </c>
      <c r="G25" s="2"/>
      <c r="H25" s="2">
        <v>200</v>
      </c>
      <c r="I25" s="2">
        <v>2000</v>
      </c>
    </row>
    <row r="26" spans="1:9" x14ac:dyDescent="0.25">
      <c r="A26" s="2" t="s">
        <v>109</v>
      </c>
      <c r="B26" s="2" t="s">
        <v>49</v>
      </c>
      <c r="C26" s="2" t="s">
        <v>50</v>
      </c>
      <c r="D26" s="2" t="s">
        <v>111</v>
      </c>
      <c r="E26" s="2">
        <v>10</v>
      </c>
      <c r="F26" s="2">
        <f>VLOOKUP(B26,[1]Inventory!$B:$J,9,0)</f>
        <v>58.4</v>
      </c>
      <c r="G26" s="2"/>
      <c r="H26" s="2">
        <v>200</v>
      </c>
      <c r="I26" s="2">
        <v>2000</v>
      </c>
    </row>
    <row r="27" spans="1:9" x14ac:dyDescent="0.25">
      <c r="A27" s="2" t="s">
        <v>109</v>
      </c>
      <c r="B27" s="2" t="s">
        <v>51</v>
      </c>
      <c r="C27" s="2" t="s">
        <v>52</v>
      </c>
      <c r="D27" s="2" t="s">
        <v>111</v>
      </c>
      <c r="E27" s="2">
        <v>15</v>
      </c>
      <c r="F27" s="2">
        <f>VLOOKUP(B27,[1]Inventory!$B:$J,9,0)</f>
        <v>99.2</v>
      </c>
      <c r="G27" s="2"/>
      <c r="H27" s="2">
        <v>400</v>
      </c>
      <c r="I27" s="2">
        <v>6000</v>
      </c>
    </row>
    <row r="28" spans="1:9" x14ac:dyDescent="0.25">
      <c r="A28" s="2" t="s">
        <v>109</v>
      </c>
      <c r="B28" s="2" t="s">
        <v>53</v>
      </c>
      <c r="C28" s="2" t="s">
        <v>16</v>
      </c>
      <c r="D28" s="2" t="s">
        <v>113</v>
      </c>
      <c r="E28" s="2">
        <v>2</v>
      </c>
      <c r="F28" s="2">
        <f>VLOOKUP(B28,[1]Inventory!$B:$J,9,0)</f>
        <v>371.2</v>
      </c>
      <c r="G28" s="2"/>
      <c r="H28" s="2">
        <v>1300</v>
      </c>
      <c r="I28" s="2">
        <v>2600</v>
      </c>
    </row>
    <row r="29" spans="1:9" x14ac:dyDescent="0.25">
      <c r="A29" s="2" t="s">
        <v>109</v>
      </c>
      <c r="B29" s="2" t="s">
        <v>54</v>
      </c>
      <c r="C29" s="2" t="s">
        <v>39</v>
      </c>
      <c r="D29" s="2" t="s">
        <v>115</v>
      </c>
      <c r="E29" s="2">
        <v>15</v>
      </c>
      <c r="F29" s="2">
        <f>VLOOKUP(B29,[1]Inventory!$B:$J,9,0)</f>
        <v>72.09</v>
      </c>
      <c r="G29" s="2"/>
      <c r="H29" s="2">
        <v>200</v>
      </c>
      <c r="I29" s="2">
        <v>3000</v>
      </c>
    </row>
    <row r="30" spans="1:9" x14ac:dyDescent="0.25">
      <c r="A30" s="2" t="s">
        <v>109</v>
      </c>
      <c r="B30" s="2" t="s">
        <v>55</v>
      </c>
      <c r="C30" s="2" t="s">
        <v>56</v>
      </c>
      <c r="D30" s="2" t="s">
        <v>115</v>
      </c>
      <c r="E30" s="2">
        <v>50</v>
      </c>
      <c r="F30" s="2">
        <f>VLOOKUP(B30,[1]Inventory!$B:$J,9,0)</f>
        <v>29.51</v>
      </c>
      <c r="G30" s="2"/>
      <c r="H30" s="2">
        <v>100</v>
      </c>
      <c r="I30" s="2">
        <v>5000</v>
      </c>
    </row>
    <row r="31" spans="1:9" x14ac:dyDescent="0.25">
      <c r="A31" s="2" t="s">
        <v>109</v>
      </c>
      <c r="B31" s="2">
        <v>310240700</v>
      </c>
      <c r="C31" s="2" t="s">
        <v>57</v>
      </c>
      <c r="D31" s="2" t="s">
        <v>115</v>
      </c>
      <c r="E31" s="2">
        <v>25</v>
      </c>
      <c r="F31" s="2">
        <f>VLOOKUP(B31,[1]Inventory!$B:$J,9,0)</f>
        <v>24</v>
      </c>
      <c r="G31" s="2"/>
      <c r="H31" s="2">
        <v>60</v>
      </c>
      <c r="I31" s="2">
        <v>1500</v>
      </c>
    </row>
    <row r="32" spans="1:9" x14ac:dyDescent="0.25">
      <c r="A32" s="2" t="s">
        <v>109</v>
      </c>
      <c r="B32" s="2">
        <v>310320301</v>
      </c>
      <c r="C32" s="2" t="s">
        <v>58</v>
      </c>
      <c r="D32" s="2" t="s">
        <v>115</v>
      </c>
      <c r="E32" s="2">
        <v>10</v>
      </c>
      <c r="F32" s="2">
        <f>VLOOKUP(B32,[1]Inventory!$B:$J,9,0)</f>
        <v>13.85</v>
      </c>
      <c r="G32" s="2"/>
      <c r="H32" s="2">
        <v>30</v>
      </c>
      <c r="I32" s="2">
        <v>300</v>
      </c>
    </row>
    <row r="33" spans="1:9" x14ac:dyDescent="0.25">
      <c r="A33" s="2" t="s">
        <v>109</v>
      </c>
      <c r="B33" s="2">
        <v>310231102</v>
      </c>
      <c r="C33" s="2" t="s">
        <v>59</v>
      </c>
      <c r="D33" s="2" t="s">
        <v>115</v>
      </c>
      <c r="E33" s="2">
        <v>25</v>
      </c>
      <c r="F33" s="2">
        <f>VLOOKUP(B33,[1]Inventory!$B:$J,9,0)</f>
        <v>18.440000000000001</v>
      </c>
      <c r="G33" s="2"/>
      <c r="H33" s="2">
        <v>25</v>
      </c>
      <c r="I33" s="2">
        <v>625</v>
      </c>
    </row>
    <row r="34" spans="1:9" x14ac:dyDescent="0.25">
      <c r="A34" s="2" t="s">
        <v>109</v>
      </c>
      <c r="B34" s="2" t="s">
        <v>60</v>
      </c>
      <c r="C34" s="2" t="s">
        <v>61</v>
      </c>
      <c r="D34" s="2" t="s">
        <v>116</v>
      </c>
      <c r="E34" s="2">
        <v>15</v>
      </c>
      <c r="F34" s="2">
        <f>VLOOKUP(B34,[1]Inventory!$B:$J,9,0)</f>
        <v>29.6</v>
      </c>
      <c r="G34" s="2"/>
      <c r="H34" s="2">
        <v>90</v>
      </c>
      <c r="I34" s="2">
        <v>1350</v>
      </c>
    </row>
    <row r="35" spans="1:9" x14ac:dyDescent="0.25">
      <c r="A35" s="2" t="s">
        <v>109</v>
      </c>
      <c r="B35" s="2" t="s">
        <v>62</v>
      </c>
      <c r="C35" s="2" t="s">
        <v>63</v>
      </c>
      <c r="D35" s="2" t="s">
        <v>112</v>
      </c>
      <c r="E35" s="2">
        <v>2</v>
      </c>
      <c r="F35" s="2">
        <f>VLOOKUP(B35,[1]Inventory!$B:$J,9,0)</f>
        <v>641.6</v>
      </c>
      <c r="G35" s="2"/>
      <c r="H35" s="2">
        <v>2000</v>
      </c>
      <c r="I35" s="2">
        <v>4000</v>
      </c>
    </row>
    <row r="36" spans="1:9" x14ac:dyDescent="0.25">
      <c r="A36" s="2" t="s">
        <v>109</v>
      </c>
      <c r="B36" s="2" t="s">
        <v>64</v>
      </c>
      <c r="C36" s="2" t="s">
        <v>65</v>
      </c>
      <c r="D36" s="2" t="s">
        <v>111</v>
      </c>
      <c r="E36" s="2">
        <v>25</v>
      </c>
      <c r="F36" s="2">
        <f>VLOOKUP(B36,[1]Inventory!$B:$J,9,0)</f>
        <v>134.91</v>
      </c>
      <c r="G36" s="2"/>
      <c r="H36" s="2">
        <v>250</v>
      </c>
      <c r="I36" s="2">
        <v>6250</v>
      </c>
    </row>
    <row r="37" spans="1:9" x14ac:dyDescent="0.25">
      <c r="A37" s="2" t="s">
        <v>109</v>
      </c>
      <c r="B37" s="2" t="s">
        <v>64</v>
      </c>
      <c r="C37" s="2" t="s">
        <v>65</v>
      </c>
      <c r="D37" s="2" t="s">
        <v>111</v>
      </c>
      <c r="E37" s="2">
        <v>15</v>
      </c>
      <c r="F37" s="2">
        <f>VLOOKUP(B37,[1]Inventory!$B:$J,9,0)</f>
        <v>134.91</v>
      </c>
      <c r="G37" s="2"/>
      <c r="H37" s="2">
        <v>250</v>
      </c>
      <c r="I37" s="2">
        <v>3750</v>
      </c>
    </row>
    <row r="38" spans="1:9" x14ac:dyDescent="0.25">
      <c r="A38" s="2" t="s">
        <v>109</v>
      </c>
      <c r="B38" s="2" t="s">
        <v>66</v>
      </c>
      <c r="C38" s="2" t="s">
        <v>67</v>
      </c>
      <c r="D38" s="2" t="s">
        <v>113</v>
      </c>
      <c r="E38" s="2">
        <v>15</v>
      </c>
      <c r="F38" s="2">
        <f>VLOOKUP(B38,[1]Inventory!$B:$J,9,0)</f>
        <v>2.4</v>
      </c>
      <c r="G38" s="2"/>
      <c r="H38" s="2">
        <v>50</v>
      </c>
      <c r="I38" s="2">
        <v>750</v>
      </c>
    </row>
    <row r="39" spans="1:9" x14ac:dyDescent="0.25">
      <c r="A39" s="2" t="s">
        <v>109</v>
      </c>
      <c r="B39" s="2" t="s">
        <v>68</v>
      </c>
      <c r="C39" s="2" t="s">
        <v>69</v>
      </c>
      <c r="D39" s="2" t="s">
        <v>113</v>
      </c>
      <c r="E39" s="2">
        <v>15</v>
      </c>
      <c r="F39" s="2">
        <f>VLOOKUP(B39,[1]Inventory!$B:$J,9,0)</f>
        <v>528.80999999999995</v>
      </c>
      <c r="G39" s="2"/>
      <c r="H39" s="2">
        <v>400</v>
      </c>
      <c r="I39" s="2">
        <v>6000</v>
      </c>
    </row>
    <row r="40" spans="1:9" x14ac:dyDescent="0.25">
      <c r="A40" s="2" t="s">
        <v>109</v>
      </c>
      <c r="B40" s="2" t="s">
        <v>70</v>
      </c>
      <c r="C40" s="2" t="s">
        <v>71</v>
      </c>
      <c r="D40" s="2" t="s">
        <v>113</v>
      </c>
      <c r="E40" s="2">
        <v>5</v>
      </c>
      <c r="F40" s="2">
        <f>VLOOKUP(B40,[1]Inventory!$B:$J,9,0)</f>
        <v>29.6</v>
      </c>
      <c r="G40" s="2"/>
      <c r="H40" s="2">
        <v>50</v>
      </c>
      <c r="I40" s="2">
        <v>250</v>
      </c>
    </row>
    <row r="41" spans="1:9" x14ac:dyDescent="0.25">
      <c r="A41" s="2" t="s">
        <v>109</v>
      </c>
      <c r="B41" s="2" t="s">
        <v>72</v>
      </c>
      <c r="C41" s="2" t="s">
        <v>58</v>
      </c>
      <c r="D41" s="2" t="s">
        <v>113</v>
      </c>
      <c r="E41" s="2">
        <v>10</v>
      </c>
      <c r="F41" s="2">
        <f>VLOOKUP(B41,[1]Inventory!$B:$J,9,0)</f>
        <v>55.2</v>
      </c>
      <c r="G41" s="2"/>
      <c r="H41" s="2">
        <v>50</v>
      </c>
      <c r="I41" s="2">
        <v>500</v>
      </c>
    </row>
    <row r="42" spans="1:9" x14ac:dyDescent="0.25">
      <c r="A42" s="2" t="s">
        <v>109</v>
      </c>
      <c r="B42" s="2" t="s">
        <v>73</v>
      </c>
      <c r="C42" s="2" t="s">
        <v>9</v>
      </c>
      <c r="D42" s="2" t="s">
        <v>113</v>
      </c>
      <c r="E42" s="2">
        <v>4</v>
      </c>
      <c r="F42" s="2">
        <f>VLOOKUP(B42,[1]Inventory!$B:$J,9,0)</f>
        <v>199.2</v>
      </c>
      <c r="G42" s="2"/>
      <c r="H42" s="2">
        <v>570</v>
      </c>
      <c r="I42" s="2">
        <v>2280</v>
      </c>
    </row>
    <row r="43" spans="1:9" x14ac:dyDescent="0.25">
      <c r="A43" s="2" t="s">
        <v>110</v>
      </c>
      <c r="B43" s="1" t="s">
        <v>74</v>
      </c>
      <c r="C43" s="1" t="s">
        <v>75</v>
      </c>
      <c r="D43" s="2"/>
      <c r="E43" s="2">
        <v>10</v>
      </c>
      <c r="F43" s="2">
        <f>VLOOKUP(B43,[1]Inventory!$B:$J,9,0)</f>
        <v>32.74</v>
      </c>
      <c r="G43" s="2"/>
      <c r="H43" s="2">
        <v>31.25</v>
      </c>
      <c r="I43" s="2">
        <v>312.5</v>
      </c>
    </row>
    <row r="44" spans="1:9" x14ac:dyDescent="0.25">
      <c r="A44" s="2" t="s">
        <v>110</v>
      </c>
      <c r="B44" s="1" t="s">
        <v>76</v>
      </c>
      <c r="C44" s="1" t="s">
        <v>77</v>
      </c>
      <c r="D44" s="2"/>
      <c r="E44" s="2">
        <v>10</v>
      </c>
      <c r="F44" s="2">
        <f>VLOOKUP(B44,[1]Inventory!$B:$J,9,0)</f>
        <v>12.59</v>
      </c>
      <c r="G44" s="2"/>
      <c r="H44" s="2">
        <v>31.25</v>
      </c>
      <c r="I44" s="2">
        <v>312.5</v>
      </c>
    </row>
    <row r="45" spans="1:9" x14ac:dyDescent="0.25">
      <c r="A45" s="2" t="s">
        <v>110</v>
      </c>
      <c r="B45" s="1" t="s">
        <v>78</v>
      </c>
      <c r="C45" s="1" t="s">
        <v>79</v>
      </c>
      <c r="D45" s="2"/>
      <c r="E45" s="2">
        <v>10</v>
      </c>
      <c r="F45" s="2">
        <f>VLOOKUP(B45,[1]Inventory!$B:$J,9,0)</f>
        <v>36.520000000000003</v>
      </c>
      <c r="G45" s="2"/>
      <c r="H45" s="2">
        <v>62.5</v>
      </c>
      <c r="I45" s="2">
        <v>625</v>
      </c>
    </row>
    <row r="46" spans="1:9" x14ac:dyDescent="0.25">
      <c r="A46" s="2" t="s">
        <v>110</v>
      </c>
      <c r="B46" s="1" t="s">
        <v>80</v>
      </c>
      <c r="C46" s="1" t="s">
        <v>81</v>
      </c>
      <c r="D46" s="2"/>
      <c r="E46" s="2">
        <v>15</v>
      </c>
      <c r="F46" s="2">
        <f>VLOOKUP(B46,[1]Inventory!$B:$J,9,0)</f>
        <v>65.599999999999994</v>
      </c>
      <c r="G46" s="2"/>
      <c r="H46" s="2">
        <v>250</v>
      </c>
      <c r="I46" s="2">
        <v>3750</v>
      </c>
    </row>
    <row r="47" spans="1:9" x14ac:dyDescent="0.25">
      <c r="A47" s="2" t="s">
        <v>110</v>
      </c>
      <c r="B47" s="1" t="s">
        <v>82</v>
      </c>
      <c r="C47" s="1" t="s">
        <v>83</v>
      </c>
      <c r="D47" s="2"/>
      <c r="E47" s="2">
        <v>10</v>
      </c>
      <c r="F47" s="2">
        <f>VLOOKUP(B47,[1]Inventory!$B:$J,9,0)</f>
        <v>162.4</v>
      </c>
      <c r="G47" s="2"/>
      <c r="H47" s="2">
        <v>500</v>
      </c>
      <c r="I47" s="2">
        <v>5000</v>
      </c>
    </row>
    <row r="48" spans="1:9" x14ac:dyDescent="0.25">
      <c r="A48" s="2" t="s">
        <v>110</v>
      </c>
      <c r="B48" s="1" t="s">
        <v>84</v>
      </c>
      <c r="C48" s="1" t="s">
        <v>85</v>
      </c>
      <c r="D48" s="2"/>
      <c r="E48" s="2">
        <v>1</v>
      </c>
      <c r="F48" s="2">
        <f>VLOOKUP(B48,[1]Inventory!$B:$J,9,0)</f>
        <v>585.65</v>
      </c>
      <c r="G48" s="2"/>
      <c r="H48" s="2">
        <v>1500</v>
      </c>
      <c r="I48" s="2">
        <v>1500</v>
      </c>
    </row>
    <row r="49" spans="1:9" x14ac:dyDescent="0.25">
      <c r="A49" s="2" t="s">
        <v>110</v>
      </c>
      <c r="B49" s="1" t="s">
        <v>86</v>
      </c>
      <c r="C49" s="1" t="s">
        <v>87</v>
      </c>
      <c r="D49" s="2"/>
      <c r="E49" s="2">
        <v>15</v>
      </c>
      <c r="F49" s="2">
        <f>VLOOKUP(B49,[1]Inventory!$B:$J,9,0)</f>
        <v>132.80000000000001</v>
      </c>
      <c r="G49" s="2"/>
      <c r="H49" s="2">
        <v>200</v>
      </c>
      <c r="I49" s="2">
        <v>3000</v>
      </c>
    </row>
    <row r="50" spans="1:9" x14ac:dyDescent="0.25">
      <c r="A50" s="2" t="s">
        <v>110</v>
      </c>
      <c r="B50" s="1" t="s">
        <v>88</v>
      </c>
      <c r="C50" s="1" t="s">
        <v>89</v>
      </c>
      <c r="D50" s="2"/>
      <c r="E50" s="2">
        <v>10</v>
      </c>
      <c r="F50" s="2">
        <f>VLOOKUP(B50,[1]Inventory!$B:$J,9,0)</f>
        <v>184</v>
      </c>
      <c r="G50" s="2"/>
      <c r="H50" s="2">
        <v>500</v>
      </c>
      <c r="I50" s="2">
        <v>5000</v>
      </c>
    </row>
    <row r="51" spans="1:9" x14ac:dyDescent="0.25">
      <c r="A51" s="2" t="s">
        <v>110</v>
      </c>
      <c r="B51" s="1" t="s">
        <v>90</v>
      </c>
      <c r="C51" s="1" t="s">
        <v>43</v>
      </c>
      <c r="D51" s="2"/>
      <c r="E51" s="2">
        <v>10</v>
      </c>
      <c r="F51" s="2">
        <f>VLOOKUP(B51,[1]Inventory!$B:$J,9,0)</f>
        <v>270.5</v>
      </c>
      <c r="G51" s="2"/>
      <c r="H51" s="2">
        <v>400</v>
      </c>
      <c r="I51" s="2">
        <v>4000</v>
      </c>
    </row>
    <row r="52" spans="1:9" x14ac:dyDescent="0.25">
      <c r="A52" s="2" t="s">
        <v>110</v>
      </c>
      <c r="B52" s="1" t="s">
        <v>91</v>
      </c>
      <c r="C52" s="1" t="s">
        <v>92</v>
      </c>
      <c r="D52" s="2"/>
      <c r="E52" s="2">
        <v>2</v>
      </c>
      <c r="F52" s="2">
        <f>VLOOKUP(B52,[1]Inventory!$B:$J,9,0)</f>
        <v>593.80999999999995</v>
      </c>
      <c r="G52" s="2"/>
      <c r="H52" s="2">
        <v>1200</v>
      </c>
      <c r="I52" s="2">
        <v>2400</v>
      </c>
    </row>
    <row r="53" spans="1:9" x14ac:dyDescent="0.25">
      <c r="A53" s="2" t="s">
        <v>110</v>
      </c>
      <c r="B53" s="1" t="s">
        <v>15</v>
      </c>
      <c r="C53" s="1" t="s">
        <v>16</v>
      </c>
      <c r="D53" s="2"/>
      <c r="E53" s="2">
        <v>2</v>
      </c>
      <c r="F53" s="2">
        <f>VLOOKUP(B53,[1]Inventory!$B:$J,9,0)</f>
        <v>857.77</v>
      </c>
      <c r="G53" s="2"/>
      <c r="H53" s="2">
        <v>1300</v>
      </c>
      <c r="I53" s="2">
        <v>2600</v>
      </c>
    </row>
    <row r="54" spans="1:9" x14ac:dyDescent="0.25">
      <c r="A54" s="2" t="s">
        <v>110</v>
      </c>
      <c r="B54" s="1" t="s">
        <v>93</v>
      </c>
      <c r="C54" s="1" t="s">
        <v>94</v>
      </c>
      <c r="D54" s="2"/>
      <c r="E54" s="2">
        <v>15</v>
      </c>
      <c r="F54" s="2">
        <f>VLOOKUP(B54,[1]Inventory!$B:$J,9,0)</f>
        <v>239.2</v>
      </c>
      <c r="G54" s="2"/>
      <c r="H54" s="2">
        <v>500</v>
      </c>
      <c r="I54" s="2">
        <v>7500</v>
      </c>
    </row>
    <row r="55" spans="1:9" x14ac:dyDescent="0.25">
      <c r="A55" s="2" t="s">
        <v>110</v>
      </c>
      <c r="B55" s="1" t="s">
        <v>95</v>
      </c>
      <c r="C55" s="1" t="s">
        <v>96</v>
      </c>
      <c r="D55" s="2"/>
      <c r="E55" s="2">
        <v>15</v>
      </c>
      <c r="F55" s="2">
        <f>VLOOKUP(B55,[1]Inventory!$B:$J,9,0)</f>
        <v>405.57</v>
      </c>
      <c r="G55" s="2"/>
      <c r="H55" s="2">
        <v>600</v>
      </c>
      <c r="I55" s="2">
        <v>9000</v>
      </c>
    </row>
    <row r="56" spans="1:9" x14ac:dyDescent="0.25">
      <c r="A56" s="2" t="s">
        <v>110</v>
      </c>
      <c r="B56" s="1" t="s">
        <v>97</v>
      </c>
      <c r="C56" s="1" t="s">
        <v>98</v>
      </c>
      <c r="D56" s="2"/>
      <c r="E56" s="2">
        <v>15</v>
      </c>
      <c r="F56" s="2">
        <f>VLOOKUP(B56,[1]Inventory!$B:$J,9,0)</f>
        <v>188.61</v>
      </c>
      <c r="G56" s="2"/>
      <c r="H56" s="2">
        <v>500</v>
      </c>
      <c r="I56" s="2">
        <v>7500</v>
      </c>
    </row>
    <row r="57" spans="1:9" x14ac:dyDescent="0.25">
      <c r="A57" s="2" t="s">
        <v>110</v>
      </c>
      <c r="B57" s="1" t="s">
        <v>99</v>
      </c>
      <c r="C57" s="1" t="s">
        <v>100</v>
      </c>
      <c r="D57" s="2"/>
      <c r="E57" s="2">
        <v>5</v>
      </c>
      <c r="F57" s="2">
        <f>VLOOKUP(B57,[1]Inventory!$B:$J,9,0)</f>
        <v>271.2</v>
      </c>
      <c r="G57" s="2"/>
      <c r="H57" s="2">
        <v>800</v>
      </c>
      <c r="I57" s="2">
        <v>4000</v>
      </c>
    </row>
    <row r="58" spans="1:9" x14ac:dyDescent="0.25">
      <c r="A58" s="2" t="s">
        <v>110</v>
      </c>
      <c r="B58" s="1" t="s">
        <v>101</v>
      </c>
      <c r="C58" s="1" t="s">
        <v>102</v>
      </c>
      <c r="D58" s="2"/>
      <c r="E58" s="2">
        <v>15</v>
      </c>
      <c r="F58" s="2">
        <f>VLOOKUP(B58,[1]Inventory!$B:$J,9,0)</f>
        <v>127.49</v>
      </c>
      <c r="G58" s="2"/>
      <c r="H58" s="2">
        <v>250</v>
      </c>
      <c r="I58" s="2">
        <v>3750</v>
      </c>
    </row>
    <row r="59" spans="1:9" x14ac:dyDescent="0.25">
      <c r="A59" s="2" t="s">
        <v>110</v>
      </c>
      <c r="B59" s="1" t="s">
        <v>103</v>
      </c>
      <c r="C59" s="1" t="s">
        <v>104</v>
      </c>
      <c r="D59" s="2"/>
      <c r="E59" s="2">
        <v>1</v>
      </c>
      <c r="F59" s="2">
        <f>VLOOKUP(B59,[1]Inventory!$B:$J,9,0)</f>
        <v>753.6</v>
      </c>
      <c r="G59" s="2"/>
      <c r="H59" s="2">
        <v>2000</v>
      </c>
      <c r="I59" s="2">
        <v>2000</v>
      </c>
    </row>
    <row r="60" spans="1:9" x14ac:dyDescent="0.25">
      <c r="A60" s="2" t="s">
        <v>110</v>
      </c>
      <c r="B60" s="1" t="s">
        <v>105</v>
      </c>
      <c r="C60" s="1" t="s">
        <v>106</v>
      </c>
      <c r="D60" s="2"/>
      <c r="E60" s="2">
        <v>50</v>
      </c>
      <c r="F60" s="2">
        <f>VLOOKUP(B60,[1]Inventory!$B:$J,9,0)</f>
        <v>61</v>
      </c>
      <c r="G60" s="2"/>
      <c r="H60" s="2">
        <v>70</v>
      </c>
      <c r="I60" s="2">
        <v>3500</v>
      </c>
    </row>
    <row r="61" spans="1:9" x14ac:dyDescent="0.25">
      <c r="A61" s="2"/>
      <c r="B61" s="2"/>
      <c r="C61" s="2"/>
      <c r="D61" s="2"/>
      <c r="E61" s="2">
        <f>SUM(E3:E60)</f>
        <v>647</v>
      </c>
      <c r="F61" s="2"/>
      <c r="G61" s="2"/>
      <c r="H61" s="2">
        <f t="shared" ref="H61:I61" si="0">SUM(H3:H60)</f>
        <v>33910</v>
      </c>
      <c r="I61" s="2">
        <f t="shared" si="0"/>
        <v>184755</v>
      </c>
    </row>
  </sheetData>
  <mergeCells count="1">
    <mergeCell ref="A1:I1"/>
  </mergeCells>
  <conditionalFormatting sqref="B1:B1048576">
    <cfRule type="duplicateValues" dxfId="9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C2CF5-BDBE-47CC-ABB0-B9A4062BF07C}">
  <sheetPr filterMode="1"/>
  <dimension ref="A1:F58"/>
  <sheetViews>
    <sheetView topLeftCell="A18" workbookViewId="0">
      <selection activeCell="B18" sqref="B18:F40"/>
    </sheetView>
  </sheetViews>
  <sheetFormatPr defaultRowHeight="15" x14ac:dyDescent="0.25"/>
  <cols>
    <col min="1" max="1" width="8.140625" bestFit="1" customWidth="1"/>
    <col min="2" max="2" width="22" bestFit="1" customWidth="1"/>
    <col min="3" max="3" width="25" bestFit="1" customWidth="1"/>
    <col min="4" max="4" width="4.140625" bestFit="1" customWidth="1"/>
    <col min="5" max="5" width="4.140625" customWidth="1"/>
    <col min="6" max="6" width="8" bestFit="1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4</v>
      </c>
      <c r="E1" s="4" t="s">
        <v>121</v>
      </c>
      <c r="F1" s="4" t="s">
        <v>118</v>
      </c>
    </row>
    <row r="2" spans="1:6" hidden="1" x14ac:dyDescent="0.25">
      <c r="A2" s="2" t="s">
        <v>107</v>
      </c>
      <c r="B2" s="2" t="s">
        <v>8</v>
      </c>
      <c r="C2" s="2" t="s">
        <v>9</v>
      </c>
      <c r="D2" s="2">
        <v>2</v>
      </c>
      <c r="E2" s="2">
        <v>0</v>
      </c>
      <c r="F2" s="2">
        <f>VLOOKUP(B2,[1]Inventory!$B:$J,9,0)</f>
        <v>291.14999999999998</v>
      </c>
    </row>
    <row r="3" spans="1:6" hidden="1" x14ac:dyDescent="0.25">
      <c r="A3" s="2" t="s">
        <v>107</v>
      </c>
      <c r="B3" s="2" t="s">
        <v>120</v>
      </c>
      <c r="C3" s="2" t="s">
        <v>10</v>
      </c>
      <c r="D3" s="2">
        <v>1</v>
      </c>
      <c r="E3" s="2">
        <v>0</v>
      </c>
      <c r="F3" s="2">
        <v>450</v>
      </c>
    </row>
    <row r="4" spans="1:6" hidden="1" x14ac:dyDescent="0.25">
      <c r="A4" s="2" t="s">
        <v>108</v>
      </c>
      <c r="B4" s="2" t="s">
        <v>11</v>
      </c>
      <c r="C4" s="2" t="s">
        <v>12</v>
      </c>
      <c r="D4" s="2">
        <v>5</v>
      </c>
      <c r="E4" s="2">
        <v>0</v>
      </c>
      <c r="F4" s="2">
        <f>VLOOKUP(B4,[1]Inventory!$B:$J,9,0)</f>
        <v>224.16</v>
      </c>
    </row>
    <row r="5" spans="1:6" hidden="1" x14ac:dyDescent="0.25">
      <c r="A5" s="2" t="s">
        <v>108</v>
      </c>
      <c r="B5" s="2" t="s">
        <v>13</v>
      </c>
      <c r="C5" s="2" t="s">
        <v>14</v>
      </c>
      <c r="D5" s="2">
        <v>5</v>
      </c>
      <c r="E5" s="2">
        <v>0</v>
      </c>
      <c r="F5" s="2">
        <f>VLOOKUP(B5,[1]Inventory!$B:$J,9,0)</f>
        <v>261.94</v>
      </c>
    </row>
    <row r="6" spans="1:6" hidden="1" x14ac:dyDescent="0.25">
      <c r="A6" s="2" t="s">
        <v>108</v>
      </c>
      <c r="B6" s="2" t="s">
        <v>15</v>
      </c>
      <c r="C6" s="2" t="s">
        <v>16</v>
      </c>
      <c r="D6" s="2">
        <v>2</v>
      </c>
      <c r="E6" s="2">
        <v>0</v>
      </c>
      <c r="F6" s="2">
        <f>VLOOKUP(B6,[1]Inventory!$B:$J,9,0)</f>
        <v>857.77</v>
      </c>
    </row>
    <row r="7" spans="1:6" hidden="1" x14ac:dyDescent="0.25">
      <c r="A7" s="2" t="s">
        <v>108</v>
      </c>
      <c r="B7" s="2" t="s">
        <v>17</v>
      </c>
      <c r="C7" s="2" t="s">
        <v>18</v>
      </c>
      <c r="D7" s="2">
        <v>1</v>
      </c>
      <c r="E7" s="2">
        <v>0</v>
      </c>
      <c r="F7" s="2">
        <f>VLOOKUP(B7,[1]Inventory!$B:$J,9,0)</f>
        <v>1981.48</v>
      </c>
    </row>
    <row r="8" spans="1:6" hidden="1" x14ac:dyDescent="0.25">
      <c r="A8" s="2" t="s">
        <v>108</v>
      </c>
      <c r="B8" s="2" t="s">
        <v>19</v>
      </c>
      <c r="C8" s="2" t="s">
        <v>20</v>
      </c>
      <c r="D8" s="2">
        <v>5</v>
      </c>
      <c r="E8" s="2">
        <v>0</v>
      </c>
      <c r="F8" s="2">
        <f>VLOOKUP(B8,[1]Inventory!$B:$J,9,0)</f>
        <v>117.6</v>
      </c>
    </row>
    <row r="9" spans="1:6" hidden="1" x14ac:dyDescent="0.25">
      <c r="A9" s="2" t="s">
        <v>108</v>
      </c>
      <c r="B9" s="2" t="s">
        <v>21</v>
      </c>
      <c r="C9" s="2" t="s">
        <v>22</v>
      </c>
      <c r="D9" s="2">
        <v>1</v>
      </c>
      <c r="E9" s="2">
        <v>0</v>
      </c>
      <c r="F9" s="2">
        <f>VLOOKUP(B9,[1]Inventory!$B:$J,9,0)</f>
        <v>394.03</v>
      </c>
    </row>
    <row r="10" spans="1:6" hidden="1" x14ac:dyDescent="0.25">
      <c r="A10" s="2" t="s">
        <v>108</v>
      </c>
      <c r="B10" s="2" t="s">
        <v>23</v>
      </c>
      <c r="C10" s="2" t="s">
        <v>24</v>
      </c>
      <c r="D10" s="2">
        <v>2</v>
      </c>
      <c r="E10" s="2">
        <v>0</v>
      </c>
      <c r="F10" s="2">
        <f>VLOOKUP(B10,[1]Inventory!$B:$J,9,0)</f>
        <v>294.39999999999998</v>
      </c>
    </row>
    <row r="11" spans="1:6" hidden="1" x14ac:dyDescent="0.25">
      <c r="A11" s="2" t="s">
        <v>108</v>
      </c>
      <c r="B11" s="2" t="s">
        <v>25</v>
      </c>
      <c r="C11" s="2" t="s">
        <v>10</v>
      </c>
      <c r="D11" s="2">
        <v>5</v>
      </c>
      <c r="E11" s="2">
        <v>0</v>
      </c>
      <c r="F11" s="2">
        <f>VLOOKUP(B11,[1]Inventory!$B:$J,9,0)</f>
        <v>676.34</v>
      </c>
    </row>
    <row r="12" spans="1:6" hidden="1" x14ac:dyDescent="0.25">
      <c r="A12" s="2" t="s">
        <v>108</v>
      </c>
      <c r="B12" s="2" t="s">
        <v>26</v>
      </c>
      <c r="C12" s="2" t="s">
        <v>27</v>
      </c>
      <c r="D12" s="2">
        <v>8</v>
      </c>
      <c r="E12" s="2">
        <v>0</v>
      </c>
      <c r="F12" s="2">
        <f>VLOOKUP(B12,[1]Inventory!$B:$J,9,0)</f>
        <v>43.2</v>
      </c>
    </row>
    <row r="13" spans="1:6" hidden="1" x14ac:dyDescent="0.25">
      <c r="A13" s="2" t="s">
        <v>108</v>
      </c>
      <c r="B13" s="2" t="s">
        <v>28</v>
      </c>
      <c r="C13" s="2" t="s">
        <v>29</v>
      </c>
      <c r="D13" s="2">
        <v>10</v>
      </c>
      <c r="E13" s="2">
        <v>0</v>
      </c>
      <c r="F13" s="2">
        <f>VLOOKUP(B13,[1]Inventory!$B:$J,9,0)</f>
        <v>116.8</v>
      </c>
    </row>
    <row r="14" spans="1:6" hidden="1" x14ac:dyDescent="0.25">
      <c r="A14" s="2" t="s">
        <v>108</v>
      </c>
      <c r="B14" s="2" t="s">
        <v>30</v>
      </c>
      <c r="C14" s="2" t="s">
        <v>31</v>
      </c>
      <c r="D14" s="2">
        <v>10</v>
      </c>
      <c r="E14" s="2">
        <v>0</v>
      </c>
      <c r="F14" s="2">
        <f>VLOOKUP(B14,[1]Inventory!$B:$J,9,0)</f>
        <v>115.2</v>
      </c>
    </row>
    <row r="15" spans="1:6" hidden="1" x14ac:dyDescent="0.25">
      <c r="A15" s="2" t="s">
        <v>108</v>
      </c>
      <c r="B15" s="2" t="s">
        <v>32</v>
      </c>
      <c r="C15" s="2" t="s">
        <v>33</v>
      </c>
      <c r="D15" s="2">
        <v>15</v>
      </c>
      <c r="E15" s="2">
        <v>0</v>
      </c>
      <c r="F15" s="2">
        <f>VLOOKUP(B15,[1]Inventory!$B:$J,9,0)</f>
        <v>90.85</v>
      </c>
    </row>
    <row r="16" spans="1:6" hidden="1" x14ac:dyDescent="0.25">
      <c r="A16" s="2" t="s">
        <v>108</v>
      </c>
      <c r="B16" s="2" t="s">
        <v>34</v>
      </c>
      <c r="C16" s="2" t="s">
        <v>35</v>
      </c>
      <c r="D16" s="2">
        <v>15</v>
      </c>
      <c r="E16" s="2">
        <v>0</v>
      </c>
      <c r="F16" s="2">
        <f>VLOOKUP(B16,[1]Inventory!$B:$J,9,0)</f>
        <v>157.13999999999999</v>
      </c>
    </row>
    <row r="17" spans="1:6" hidden="1" x14ac:dyDescent="0.25">
      <c r="A17" s="2" t="s">
        <v>108</v>
      </c>
      <c r="B17" s="2" t="s">
        <v>36</v>
      </c>
      <c r="C17" s="2" t="s">
        <v>37</v>
      </c>
      <c r="D17" s="2">
        <v>10</v>
      </c>
      <c r="E17" s="2">
        <v>0</v>
      </c>
      <c r="F17" s="2">
        <f>VLOOKUP(B17,[1]Inventory!$B:$J,9,0)</f>
        <v>23.66</v>
      </c>
    </row>
    <row r="18" spans="1:6" x14ac:dyDescent="0.25">
      <c r="A18" s="2" t="s">
        <v>109</v>
      </c>
      <c r="B18" s="2" t="s">
        <v>38</v>
      </c>
      <c r="C18" s="2" t="s">
        <v>39</v>
      </c>
      <c r="D18" s="2">
        <v>15</v>
      </c>
      <c r="E18" s="2">
        <v>0</v>
      </c>
      <c r="F18" s="2">
        <f>VLOOKUP(B18,[1]Inventory!$B:$J,9,0)</f>
        <v>217.32</v>
      </c>
    </row>
    <row r="19" spans="1:6" x14ac:dyDescent="0.25">
      <c r="A19" s="2" t="s">
        <v>109</v>
      </c>
      <c r="B19" s="2" t="s">
        <v>40</v>
      </c>
      <c r="C19" s="2" t="s">
        <v>41</v>
      </c>
      <c r="D19" s="2">
        <v>6</v>
      </c>
      <c r="E19" s="2">
        <v>0</v>
      </c>
      <c r="F19" s="2">
        <f>VLOOKUP(B19,[1]Inventory!$B:$J,9,0)</f>
        <v>255.75</v>
      </c>
    </row>
    <row r="20" spans="1:6" x14ac:dyDescent="0.25">
      <c r="A20" s="2" t="s">
        <v>109</v>
      </c>
      <c r="B20" s="2" t="s">
        <v>42</v>
      </c>
      <c r="C20" s="2" t="s">
        <v>43</v>
      </c>
      <c r="D20" s="2">
        <v>15</v>
      </c>
      <c r="E20" s="2">
        <v>0</v>
      </c>
      <c r="F20" s="2">
        <f>VLOOKUP(B20,[1]Inventory!$B:$J,9,0)</f>
        <v>215.17</v>
      </c>
    </row>
    <row r="21" spans="1:6" x14ac:dyDescent="0.25">
      <c r="A21" s="2" t="s">
        <v>109</v>
      </c>
      <c r="B21" s="3">
        <v>210121312</v>
      </c>
      <c r="C21" s="2" t="s">
        <v>44</v>
      </c>
      <c r="D21" s="2">
        <v>20</v>
      </c>
      <c r="E21" s="2">
        <v>0</v>
      </c>
      <c r="F21" s="2">
        <f>VLOOKUP(B21,[1]Inventory!$B:$J,9,0)</f>
        <v>18.440000000000001</v>
      </c>
    </row>
    <row r="22" spans="1:6" x14ac:dyDescent="0.25">
      <c r="A22" s="2" t="s">
        <v>109</v>
      </c>
      <c r="B22" s="2" t="s">
        <v>117</v>
      </c>
      <c r="C22" s="2" t="s">
        <v>12</v>
      </c>
      <c r="D22" s="2">
        <v>10</v>
      </c>
      <c r="E22" s="2">
        <v>0</v>
      </c>
      <c r="F22" s="2">
        <f>VLOOKUP(B22,[1]Inventory!$B:$J,9,0)</f>
        <v>252.73</v>
      </c>
    </row>
    <row r="23" spans="1:6" x14ac:dyDescent="0.25">
      <c r="A23" s="2" t="s">
        <v>109</v>
      </c>
      <c r="B23" s="2" t="s">
        <v>45</v>
      </c>
      <c r="C23" s="2" t="s">
        <v>46</v>
      </c>
      <c r="D23" s="2">
        <v>5</v>
      </c>
      <c r="E23" s="2">
        <v>0</v>
      </c>
      <c r="F23" s="2">
        <f>VLOOKUP(B23,[1]Inventory!$B:$J,9,0)</f>
        <v>766.94</v>
      </c>
    </row>
    <row r="24" spans="1:6" x14ac:dyDescent="0.25">
      <c r="A24" s="2" t="s">
        <v>109</v>
      </c>
      <c r="B24" s="2" t="s">
        <v>47</v>
      </c>
      <c r="C24" s="2" t="s">
        <v>48</v>
      </c>
      <c r="D24" s="2">
        <v>10</v>
      </c>
      <c r="E24" s="2">
        <v>0</v>
      </c>
      <c r="F24" s="2">
        <f>VLOOKUP(B24,[1]Inventory!$B:$J,9,0)</f>
        <v>58.4</v>
      </c>
    </row>
    <row r="25" spans="1:6" x14ac:dyDescent="0.25">
      <c r="A25" s="2" t="s">
        <v>109</v>
      </c>
      <c r="B25" s="2" t="s">
        <v>49</v>
      </c>
      <c r="C25" s="2" t="s">
        <v>50</v>
      </c>
      <c r="D25" s="2">
        <v>10</v>
      </c>
      <c r="E25" s="2">
        <v>0</v>
      </c>
      <c r="F25" s="2">
        <f>VLOOKUP(B25,[1]Inventory!$B:$J,9,0)</f>
        <v>58.4</v>
      </c>
    </row>
    <row r="26" spans="1:6" x14ac:dyDescent="0.25">
      <c r="A26" s="2" t="s">
        <v>109</v>
      </c>
      <c r="B26" s="2" t="s">
        <v>51</v>
      </c>
      <c r="C26" s="2" t="s">
        <v>52</v>
      </c>
      <c r="D26" s="2">
        <v>15</v>
      </c>
      <c r="E26" s="2">
        <v>0</v>
      </c>
      <c r="F26" s="2">
        <f>VLOOKUP(B26,[1]Inventory!$B:$J,9,0)</f>
        <v>99.2</v>
      </c>
    </row>
    <row r="27" spans="1:6" x14ac:dyDescent="0.25">
      <c r="A27" s="2" t="s">
        <v>109</v>
      </c>
      <c r="B27" s="2" t="s">
        <v>53</v>
      </c>
      <c r="C27" s="2" t="s">
        <v>16</v>
      </c>
      <c r="D27" s="2">
        <v>2</v>
      </c>
      <c r="E27" s="2">
        <v>0</v>
      </c>
      <c r="F27" s="2">
        <f>VLOOKUP(B27,[1]Inventory!$B:$J,9,0)</f>
        <v>371.2</v>
      </c>
    </row>
    <row r="28" spans="1:6" x14ac:dyDescent="0.25">
      <c r="A28" s="2" t="s">
        <v>109</v>
      </c>
      <c r="B28" s="2" t="s">
        <v>54</v>
      </c>
      <c r="C28" s="2" t="s">
        <v>39</v>
      </c>
      <c r="D28" s="2">
        <v>15</v>
      </c>
      <c r="E28" s="2">
        <v>0</v>
      </c>
      <c r="F28" s="2">
        <f>VLOOKUP(B28,[1]Inventory!$B:$J,9,0)</f>
        <v>72.09</v>
      </c>
    </row>
    <row r="29" spans="1:6" x14ac:dyDescent="0.25">
      <c r="A29" s="2" t="s">
        <v>109</v>
      </c>
      <c r="B29" s="2" t="s">
        <v>55</v>
      </c>
      <c r="C29" s="2" t="s">
        <v>56</v>
      </c>
      <c r="D29" s="2">
        <v>50</v>
      </c>
      <c r="E29" s="2">
        <v>0</v>
      </c>
      <c r="F29" s="2">
        <f>VLOOKUP(B29,[1]Inventory!$B:$J,9,0)</f>
        <v>29.51</v>
      </c>
    </row>
    <row r="30" spans="1:6" x14ac:dyDescent="0.25">
      <c r="A30" s="2" t="s">
        <v>109</v>
      </c>
      <c r="B30" s="2">
        <v>310240700</v>
      </c>
      <c r="C30" s="2" t="s">
        <v>57</v>
      </c>
      <c r="D30" s="2">
        <v>25</v>
      </c>
      <c r="E30" s="2">
        <v>0</v>
      </c>
      <c r="F30" s="2">
        <f>VLOOKUP(B30,[1]Inventory!$B:$J,9,0)</f>
        <v>24</v>
      </c>
    </row>
    <row r="31" spans="1:6" x14ac:dyDescent="0.25">
      <c r="A31" s="2" t="s">
        <v>109</v>
      </c>
      <c r="B31" s="2">
        <v>310320301</v>
      </c>
      <c r="C31" s="2" t="s">
        <v>58</v>
      </c>
      <c r="D31" s="2">
        <v>10</v>
      </c>
      <c r="E31" s="2">
        <v>0</v>
      </c>
      <c r="F31" s="2">
        <f>VLOOKUP(B31,[1]Inventory!$B:$J,9,0)</f>
        <v>13.85</v>
      </c>
    </row>
    <row r="32" spans="1:6" x14ac:dyDescent="0.25">
      <c r="A32" s="2" t="s">
        <v>109</v>
      </c>
      <c r="B32" s="2">
        <v>310231102</v>
      </c>
      <c r="C32" s="2" t="s">
        <v>59</v>
      </c>
      <c r="D32" s="2">
        <v>25</v>
      </c>
      <c r="E32" s="2">
        <v>0</v>
      </c>
      <c r="F32" s="2">
        <f>VLOOKUP(B32,[1]Inventory!$B:$J,9,0)</f>
        <v>18.440000000000001</v>
      </c>
    </row>
    <row r="33" spans="1:6" x14ac:dyDescent="0.25">
      <c r="A33" s="2" t="s">
        <v>109</v>
      </c>
      <c r="B33" s="2" t="s">
        <v>60</v>
      </c>
      <c r="C33" s="2" t="s">
        <v>61</v>
      </c>
      <c r="D33" s="2">
        <v>15</v>
      </c>
      <c r="E33" s="2">
        <v>0</v>
      </c>
      <c r="F33" s="2">
        <f>VLOOKUP(B33,[1]Inventory!$B:$J,9,0)</f>
        <v>29.6</v>
      </c>
    </row>
    <row r="34" spans="1:6" x14ac:dyDescent="0.25">
      <c r="A34" s="2" t="s">
        <v>109</v>
      </c>
      <c r="B34" s="2" t="s">
        <v>62</v>
      </c>
      <c r="C34" s="2" t="s">
        <v>63</v>
      </c>
      <c r="D34" s="2">
        <v>2</v>
      </c>
      <c r="E34" s="2">
        <v>0</v>
      </c>
      <c r="F34" s="2">
        <f>VLOOKUP(B34,[1]Inventory!$B:$J,9,0)</f>
        <v>641.6</v>
      </c>
    </row>
    <row r="35" spans="1:6" x14ac:dyDescent="0.25">
      <c r="A35" s="2" t="s">
        <v>109</v>
      </c>
      <c r="B35" s="2" t="s">
        <v>64</v>
      </c>
      <c r="C35" s="2" t="s">
        <v>65</v>
      </c>
      <c r="D35" s="2">
        <v>40</v>
      </c>
      <c r="E35" s="2">
        <v>0</v>
      </c>
      <c r="F35" s="2">
        <f>VLOOKUP(B35,[1]Inventory!$B:$J,9,0)</f>
        <v>134.91</v>
      </c>
    </row>
    <row r="36" spans="1:6" x14ac:dyDescent="0.25">
      <c r="A36" s="2" t="s">
        <v>109</v>
      </c>
      <c r="B36" s="2" t="s">
        <v>66</v>
      </c>
      <c r="C36" s="2" t="s">
        <v>67</v>
      </c>
      <c r="D36" s="2">
        <v>15</v>
      </c>
      <c r="E36" s="2">
        <v>0</v>
      </c>
      <c r="F36" s="2">
        <f>VLOOKUP(B36,[1]Inventory!$B:$J,9,0)</f>
        <v>2.4</v>
      </c>
    </row>
    <row r="37" spans="1:6" x14ac:dyDescent="0.25">
      <c r="A37" s="2" t="s">
        <v>109</v>
      </c>
      <c r="B37" s="2" t="s">
        <v>68</v>
      </c>
      <c r="C37" s="2" t="s">
        <v>69</v>
      </c>
      <c r="D37" s="2">
        <v>15</v>
      </c>
      <c r="E37" s="2">
        <v>0</v>
      </c>
      <c r="F37" s="2">
        <f>VLOOKUP(B37,[1]Inventory!$B:$J,9,0)</f>
        <v>528.80999999999995</v>
      </c>
    </row>
    <row r="38" spans="1:6" x14ac:dyDescent="0.25">
      <c r="A38" s="2" t="s">
        <v>109</v>
      </c>
      <c r="B38" s="2" t="s">
        <v>70</v>
      </c>
      <c r="C38" s="2" t="s">
        <v>71</v>
      </c>
      <c r="D38" s="2">
        <v>5</v>
      </c>
      <c r="E38" s="2">
        <v>0</v>
      </c>
      <c r="F38" s="2">
        <f>VLOOKUP(B38,[1]Inventory!$B:$J,9,0)</f>
        <v>29.6</v>
      </c>
    </row>
    <row r="39" spans="1:6" x14ac:dyDescent="0.25">
      <c r="A39" s="2" t="s">
        <v>109</v>
      </c>
      <c r="B39" s="2" t="s">
        <v>72</v>
      </c>
      <c r="C39" s="2" t="s">
        <v>58</v>
      </c>
      <c r="D39" s="2">
        <v>10</v>
      </c>
      <c r="E39" s="2">
        <v>0</v>
      </c>
      <c r="F39" s="2">
        <f>VLOOKUP(B39,[1]Inventory!$B:$J,9,0)</f>
        <v>55.2</v>
      </c>
    </row>
    <row r="40" spans="1:6" x14ac:dyDescent="0.25">
      <c r="A40" s="2" t="s">
        <v>109</v>
      </c>
      <c r="B40" s="2" t="s">
        <v>73</v>
      </c>
      <c r="C40" s="2" t="s">
        <v>9</v>
      </c>
      <c r="D40" s="2">
        <v>4</v>
      </c>
      <c r="E40" s="2">
        <v>0</v>
      </c>
      <c r="F40" s="2">
        <f>VLOOKUP(B40,[1]Inventory!$B:$J,9,0)</f>
        <v>199.2</v>
      </c>
    </row>
    <row r="41" spans="1:6" hidden="1" x14ac:dyDescent="0.25">
      <c r="A41" s="2" t="s">
        <v>110</v>
      </c>
      <c r="B41" s="1" t="s">
        <v>74</v>
      </c>
      <c r="C41" s="1" t="s">
        <v>75</v>
      </c>
      <c r="D41" s="2">
        <v>10</v>
      </c>
      <c r="E41" s="2">
        <v>0</v>
      </c>
      <c r="F41" s="2">
        <f>VLOOKUP(B41,[1]Inventory!$B:$J,9,0)</f>
        <v>32.74</v>
      </c>
    </row>
    <row r="42" spans="1:6" hidden="1" x14ac:dyDescent="0.25">
      <c r="A42" s="2" t="s">
        <v>110</v>
      </c>
      <c r="B42" s="1" t="s">
        <v>76</v>
      </c>
      <c r="C42" s="1" t="s">
        <v>77</v>
      </c>
      <c r="D42" s="2">
        <v>10</v>
      </c>
      <c r="E42" s="2">
        <v>0</v>
      </c>
      <c r="F42" s="2">
        <f>VLOOKUP(B42,[1]Inventory!$B:$J,9,0)</f>
        <v>12.59</v>
      </c>
    </row>
    <row r="43" spans="1:6" hidden="1" x14ac:dyDescent="0.25">
      <c r="A43" s="2" t="s">
        <v>110</v>
      </c>
      <c r="B43" s="1" t="s">
        <v>78</v>
      </c>
      <c r="C43" s="1" t="s">
        <v>79</v>
      </c>
      <c r="D43" s="2">
        <v>10</v>
      </c>
      <c r="E43" s="2">
        <v>0</v>
      </c>
      <c r="F43" s="2">
        <f>VLOOKUP(B43,[1]Inventory!$B:$J,9,0)</f>
        <v>36.520000000000003</v>
      </c>
    </row>
    <row r="44" spans="1:6" hidden="1" x14ac:dyDescent="0.25">
      <c r="A44" s="2" t="s">
        <v>110</v>
      </c>
      <c r="B44" s="1" t="s">
        <v>80</v>
      </c>
      <c r="C44" s="1" t="s">
        <v>81</v>
      </c>
      <c r="D44" s="2">
        <v>15</v>
      </c>
      <c r="E44" s="2">
        <v>0</v>
      </c>
      <c r="F44" s="2">
        <f>VLOOKUP(B44,[1]Inventory!$B:$J,9,0)</f>
        <v>65.599999999999994</v>
      </c>
    </row>
    <row r="45" spans="1:6" hidden="1" x14ac:dyDescent="0.25">
      <c r="A45" s="2" t="s">
        <v>110</v>
      </c>
      <c r="B45" s="1" t="s">
        <v>82</v>
      </c>
      <c r="C45" s="1" t="s">
        <v>83</v>
      </c>
      <c r="D45" s="2">
        <v>10</v>
      </c>
      <c r="E45" s="2">
        <v>0</v>
      </c>
      <c r="F45" s="2">
        <f>VLOOKUP(B45,[1]Inventory!$B:$J,9,0)</f>
        <v>162.4</v>
      </c>
    </row>
    <row r="46" spans="1:6" hidden="1" x14ac:dyDescent="0.25">
      <c r="A46" s="2" t="s">
        <v>110</v>
      </c>
      <c r="B46" s="1" t="s">
        <v>84</v>
      </c>
      <c r="C46" s="1" t="s">
        <v>85</v>
      </c>
      <c r="D46" s="2">
        <v>1</v>
      </c>
      <c r="E46" s="2">
        <v>0</v>
      </c>
      <c r="F46" s="2">
        <f>VLOOKUP(B46,[1]Inventory!$B:$J,9,0)</f>
        <v>585.65</v>
      </c>
    </row>
    <row r="47" spans="1:6" hidden="1" x14ac:dyDescent="0.25">
      <c r="A47" s="2" t="s">
        <v>110</v>
      </c>
      <c r="B47" s="1" t="s">
        <v>86</v>
      </c>
      <c r="C47" s="1" t="s">
        <v>87</v>
      </c>
      <c r="D47" s="2">
        <v>15</v>
      </c>
      <c r="E47" s="2">
        <v>0</v>
      </c>
      <c r="F47" s="2">
        <f>VLOOKUP(B47,[1]Inventory!$B:$J,9,0)</f>
        <v>132.80000000000001</v>
      </c>
    </row>
    <row r="48" spans="1:6" hidden="1" x14ac:dyDescent="0.25">
      <c r="A48" s="2" t="s">
        <v>110</v>
      </c>
      <c r="B48" s="1" t="s">
        <v>88</v>
      </c>
      <c r="C48" s="1" t="s">
        <v>89</v>
      </c>
      <c r="D48" s="2">
        <v>10</v>
      </c>
      <c r="E48" s="2">
        <v>0</v>
      </c>
      <c r="F48" s="2">
        <f>VLOOKUP(B48,[1]Inventory!$B:$J,9,0)</f>
        <v>184</v>
      </c>
    </row>
    <row r="49" spans="1:6" hidden="1" x14ac:dyDescent="0.25">
      <c r="A49" s="2" t="s">
        <v>110</v>
      </c>
      <c r="B49" s="1" t="s">
        <v>90</v>
      </c>
      <c r="C49" s="1" t="s">
        <v>43</v>
      </c>
      <c r="D49" s="2">
        <v>10</v>
      </c>
      <c r="E49" s="2">
        <v>0</v>
      </c>
      <c r="F49" s="2">
        <f>VLOOKUP(B49,[1]Inventory!$B:$J,9,0)</f>
        <v>270.5</v>
      </c>
    </row>
    <row r="50" spans="1:6" hidden="1" x14ac:dyDescent="0.25">
      <c r="A50" s="2" t="s">
        <v>110</v>
      </c>
      <c r="B50" s="1" t="s">
        <v>91</v>
      </c>
      <c r="C50" s="1" t="s">
        <v>92</v>
      </c>
      <c r="D50" s="2">
        <v>2</v>
      </c>
      <c r="E50" s="2">
        <v>0</v>
      </c>
      <c r="F50" s="2">
        <f>VLOOKUP(B50,[1]Inventory!$B:$J,9,0)</f>
        <v>593.80999999999995</v>
      </c>
    </row>
    <row r="51" spans="1:6" hidden="1" x14ac:dyDescent="0.25">
      <c r="A51" s="2" t="s">
        <v>110</v>
      </c>
      <c r="B51" s="1" t="s">
        <v>15</v>
      </c>
      <c r="C51" s="1" t="s">
        <v>16</v>
      </c>
      <c r="D51" s="2">
        <v>2</v>
      </c>
      <c r="E51" s="2">
        <v>0</v>
      </c>
      <c r="F51" s="2">
        <f>VLOOKUP(B51,[1]Inventory!$B:$J,9,0)</f>
        <v>857.77</v>
      </c>
    </row>
    <row r="52" spans="1:6" hidden="1" x14ac:dyDescent="0.25">
      <c r="A52" s="2" t="s">
        <v>110</v>
      </c>
      <c r="B52" s="1" t="s">
        <v>93</v>
      </c>
      <c r="C52" s="1" t="s">
        <v>94</v>
      </c>
      <c r="D52" s="2">
        <v>15</v>
      </c>
      <c r="E52" s="2">
        <v>0</v>
      </c>
      <c r="F52" s="2">
        <f>VLOOKUP(B52,[1]Inventory!$B:$J,9,0)</f>
        <v>239.2</v>
      </c>
    </row>
    <row r="53" spans="1:6" hidden="1" x14ac:dyDescent="0.25">
      <c r="A53" s="2" t="s">
        <v>110</v>
      </c>
      <c r="B53" s="1" t="s">
        <v>95</v>
      </c>
      <c r="C53" s="1" t="s">
        <v>96</v>
      </c>
      <c r="D53" s="2">
        <v>15</v>
      </c>
      <c r="E53" s="2">
        <v>0</v>
      </c>
      <c r="F53" s="2">
        <f>VLOOKUP(B53,[1]Inventory!$B:$J,9,0)</f>
        <v>405.57</v>
      </c>
    </row>
    <row r="54" spans="1:6" hidden="1" x14ac:dyDescent="0.25">
      <c r="A54" s="2" t="s">
        <v>110</v>
      </c>
      <c r="B54" s="1" t="s">
        <v>97</v>
      </c>
      <c r="C54" s="1" t="s">
        <v>98</v>
      </c>
      <c r="D54" s="2">
        <v>15</v>
      </c>
      <c r="E54" s="2">
        <v>0</v>
      </c>
      <c r="F54" s="2">
        <f>VLOOKUP(B54,[1]Inventory!$B:$J,9,0)</f>
        <v>188.61</v>
      </c>
    </row>
    <row r="55" spans="1:6" hidden="1" x14ac:dyDescent="0.25">
      <c r="A55" s="2" t="s">
        <v>110</v>
      </c>
      <c r="B55" s="1" t="s">
        <v>99</v>
      </c>
      <c r="C55" s="1" t="s">
        <v>100</v>
      </c>
      <c r="D55" s="2">
        <v>5</v>
      </c>
      <c r="E55" s="2">
        <v>0</v>
      </c>
      <c r="F55" s="2">
        <f>VLOOKUP(B55,[1]Inventory!$B:$J,9,0)</f>
        <v>271.2</v>
      </c>
    </row>
    <row r="56" spans="1:6" hidden="1" x14ac:dyDescent="0.25">
      <c r="A56" s="2" t="s">
        <v>110</v>
      </c>
      <c r="B56" s="1" t="s">
        <v>101</v>
      </c>
      <c r="C56" s="1" t="s">
        <v>102</v>
      </c>
      <c r="D56" s="2">
        <v>15</v>
      </c>
      <c r="E56" s="2">
        <v>0</v>
      </c>
      <c r="F56" s="2">
        <f>VLOOKUP(B56,[1]Inventory!$B:$J,9,0)</f>
        <v>127.49</v>
      </c>
    </row>
    <row r="57" spans="1:6" hidden="1" x14ac:dyDescent="0.25">
      <c r="A57" s="2" t="s">
        <v>110</v>
      </c>
      <c r="B57" s="1" t="s">
        <v>103</v>
      </c>
      <c r="C57" s="1" t="s">
        <v>104</v>
      </c>
      <c r="D57" s="2">
        <v>1</v>
      </c>
      <c r="E57" s="2">
        <v>0</v>
      </c>
      <c r="F57" s="2">
        <f>VLOOKUP(B57,[1]Inventory!$B:$J,9,0)</f>
        <v>753.6</v>
      </c>
    </row>
    <row r="58" spans="1:6" hidden="1" x14ac:dyDescent="0.25">
      <c r="A58" s="2" t="s">
        <v>110</v>
      </c>
      <c r="B58" s="1" t="s">
        <v>105</v>
      </c>
      <c r="C58" s="1" t="s">
        <v>106</v>
      </c>
      <c r="D58" s="2">
        <v>50</v>
      </c>
      <c r="E58" s="2">
        <v>0</v>
      </c>
      <c r="F58" s="2">
        <f>VLOOKUP(B58,[1]Inventory!$B:$J,9,0)</f>
        <v>61</v>
      </c>
    </row>
  </sheetData>
  <autoFilter ref="A1:F58" xr:uid="{BD7EDE5B-D396-4E93-9F2D-92D166BD824C}">
    <filterColumn colId="0">
      <filters>
        <filter val="15.05.19"/>
      </filters>
    </filterColumn>
  </autoFilter>
  <conditionalFormatting sqref="B1:B58">
    <cfRule type="duplicateValues" dxfId="8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7BAB0-F2DD-4A69-A75D-417D864ADF31}">
  <dimension ref="A1:F24"/>
  <sheetViews>
    <sheetView tabSelected="1" workbookViewId="0">
      <selection activeCell="A2" sqref="A2:E24"/>
    </sheetView>
  </sheetViews>
  <sheetFormatPr defaultRowHeight="15" x14ac:dyDescent="0.25"/>
  <cols>
    <col min="1" max="1" width="22" bestFit="1" customWidth="1"/>
    <col min="2" max="2" width="23.7109375" bestFit="1" customWidth="1"/>
    <col min="3" max="3" width="4.140625" bestFit="1" customWidth="1"/>
    <col min="4" max="4" width="2" bestFit="1" customWidth="1"/>
    <col min="5" max="5" width="7.5703125" bestFit="1" customWidth="1"/>
  </cols>
  <sheetData>
    <row r="1" spans="1:6" x14ac:dyDescent="0.25">
      <c r="A1" s="4" t="s">
        <v>1</v>
      </c>
      <c r="B1" s="4" t="s">
        <v>2</v>
      </c>
      <c r="C1" s="4" t="s">
        <v>4</v>
      </c>
      <c r="D1" s="4" t="s">
        <v>121</v>
      </c>
      <c r="E1" s="4" t="s">
        <v>118</v>
      </c>
    </row>
    <row r="2" spans="1:6" x14ac:dyDescent="0.25">
      <c r="A2" s="2" t="s">
        <v>38</v>
      </c>
      <c r="B2" s="2" t="s">
        <v>39</v>
      </c>
      <c r="C2" s="2">
        <v>15</v>
      </c>
      <c r="D2" s="2">
        <v>0</v>
      </c>
      <c r="E2" s="2">
        <f>VLOOKUP(A2,[1]Inventory!$B:$J,9,0)</f>
        <v>217.32</v>
      </c>
      <c r="F2">
        <f>E2*C2</f>
        <v>3259.7999999999997</v>
      </c>
    </row>
    <row r="3" spans="1:6" x14ac:dyDescent="0.25">
      <c r="A3" s="2" t="s">
        <v>40</v>
      </c>
      <c r="B3" s="2" t="s">
        <v>41</v>
      </c>
      <c r="C3" s="2">
        <v>6</v>
      </c>
      <c r="D3" s="2">
        <v>0</v>
      </c>
      <c r="E3" s="2">
        <f>VLOOKUP(A3,[1]Inventory!$B:$J,9,0)</f>
        <v>255.75</v>
      </c>
      <c r="F3">
        <f t="shared" ref="F3:F19" si="0">E3*C3</f>
        <v>1534.5</v>
      </c>
    </row>
    <row r="4" spans="1:6" x14ac:dyDescent="0.25">
      <c r="A4" s="2" t="s">
        <v>42</v>
      </c>
      <c r="B4" s="2" t="s">
        <v>43</v>
      </c>
      <c r="C4" s="2">
        <v>15</v>
      </c>
      <c r="D4" s="2">
        <v>0</v>
      </c>
      <c r="E4" s="2">
        <f>VLOOKUP(A4,[1]Inventory!$B:$J,9,0)</f>
        <v>215.17</v>
      </c>
      <c r="F4">
        <f t="shared" si="0"/>
        <v>3227.5499999999997</v>
      </c>
    </row>
    <row r="5" spans="1:6" x14ac:dyDescent="0.25">
      <c r="A5" s="3">
        <v>210121312</v>
      </c>
      <c r="B5" s="2" t="s">
        <v>44</v>
      </c>
      <c r="C5" s="2">
        <v>20</v>
      </c>
      <c r="D5" s="2">
        <v>0</v>
      </c>
      <c r="E5" s="2">
        <f>VLOOKUP(A5,[1]Inventory!$B:$J,9,0)</f>
        <v>18.440000000000001</v>
      </c>
      <c r="F5">
        <f t="shared" si="0"/>
        <v>368.8</v>
      </c>
    </row>
    <row r="6" spans="1:6" x14ac:dyDescent="0.25">
      <c r="A6" s="2" t="s">
        <v>117</v>
      </c>
      <c r="B6" s="2" t="s">
        <v>12</v>
      </c>
      <c r="C6" s="2">
        <v>10</v>
      </c>
      <c r="D6" s="2">
        <v>0</v>
      </c>
      <c r="E6" s="2">
        <f>VLOOKUP(A6,[1]Inventory!$B:$J,9,0)</f>
        <v>252.73</v>
      </c>
      <c r="F6">
        <f t="shared" si="0"/>
        <v>2527.2999999999997</v>
      </c>
    </row>
    <row r="7" spans="1:6" x14ac:dyDescent="0.25">
      <c r="A7" s="2" t="s">
        <v>45</v>
      </c>
      <c r="B7" s="2" t="s">
        <v>46</v>
      </c>
      <c r="C7" s="2">
        <v>5</v>
      </c>
      <c r="D7" s="2">
        <v>0</v>
      </c>
      <c r="E7" s="2">
        <f>VLOOKUP(A7,[1]Inventory!$B:$J,9,0)</f>
        <v>766.94</v>
      </c>
      <c r="F7">
        <f t="shared" si="0"/>
        <v>3834.7000000000003</v>
      </c>
    </row>
    <row r="8" spans="1:6" x14ac:dyDescent="0.25">
      <c r="A8" s="2" t="s">
        <v>47</v>
      </c>
      <c r="B8" s="2" t="s">
        <v>48</v>
      </c>
      <c r="C8" s="2">
        <v>10</v>
      </c>
      <c r="D8" s="2">
        <v>0</v>
      </c>
      <c r="E8" s="2">
        <f>VLOOKUP(A8,[1]Inventory!$B:$J,9,0)</f>
        <v>58.4</v>
      </c>
      <c r="F8">
        <f t="shared" si="0"/>
        <v>584</v>
      </c>
    </row>
    <row r="9" spans="1:6" x14ac:dyDescent="0.25">
      <c r="A9" s="2" t="s">
        <v>49</v>
      </c>
      <c r="B9" s="2" t="s">
        <v>50</v>
      </c>
      <c r="C9" s="2">
        <v>10</v>
      </c>
      <c r="D9" s="2">
        <v>0</v>
      </c>
      <c r="E9" s="2">
        <f>VLOOKUP(A9,[1]Inventory!$B:$J,9,0)</f>
        <v>58.4</v>
      </c>
      <c r="F9">
        <f t="shared" si="0"/>
        <v>584</v>
      </c>
    </row>
    <row r="10" spans="1:6" x14ac:dyDescent="0.25">
      <c r="A10" s="2" t="s">
        <v>51</v>
      </c>
      <c r="B10" s="2" t="s">
        <v>52</v>
      </c>
      <c r="C10" s="2">
        <v>15</v>
      </c>
      <c r="D10" s="2">
        <v>0</v>
      </c>
      <c r="E10" s="2">
        <f>VLOOKUP(A10,[1]Inventory!$B:$J,9,0)</f>
        <v>99.2</v>
      </c>
      <c r="F10">
        <f t="shared" si="0"/>
        <v>1488</v>
      </c>
    </row>
    <row r="11" spans="1:6" x14ac:dyDescent="0.25">
      <c r="A11" s="2" t="s">
        <v>53</v>
      </c>
      <c r="B11" s="2" t="s">
        <v>16</v>
      </c>
      <c r="C11" s="2">
        <v>2</v>
      </c>
      <c r="D11" s="2">
        <v>0</v>
      </c>
      <c r="E11" s="2">
        <f>VLOOKUP(A11,[1]Inventory!$B:$J,9,0)</f>
        <v>371.2</v>
      </c>
      <c r="F11">
        <f t="shared" si="0"/>
        <v>742.4</v>
      </c>
    </row>
    <row r="12" spans="1:6" x14ac:dyDescent="0.25">
      <c r="A12" s="2" t="s">
        <v>54</v>
      </c>
      <c r="B12" s="2" t="s">
        <v>39</v>
      </c>
      <c r="C12" s="2">
        <v>15</v>
      </c>
      <c r="D12" s="2">
        <v>0</v>
      </c>
      <c r="E12" s="2">
        <f>VLOOKUP(A12,[1]Inventory!$B:$J,9,0)</f>
        <v>72.09</v>
      </c>
      <c r="F12">
        <f t="shared" si="0"/>
        <v>1081.3500000000001</v>
      </c>
    </row>
    <row r="13" spans="1:6" x14ac:dyDescent="0.25">
      <c r="A13" s="2" t="s">
        <v>55</v>
      </c>
      <c r="B13" s="2" t="s">
        <v>56</v>
      </c>
      <c r="C13" s="2">
        <v>50</v>
      </c>
      <c r="D13" s="2">
        <v>0</v>
      </c>
      <c r="E13" s="2">
        <f>VLOOKUP(A13,[1]Inventory!$B:$J,9,0)</f>
        <v>29.51</v>
      </c>
      <c r="F13">
        <f t="shared" si="0"/>
        <v>1475.5</v>
      </c>
    </row>
    <row r="14" spans="1:6" x14ac:dyDescent="0.25">
      <c r="A14" s="2">
        <v>310240700</v>
      </c>
      <c r="B14" s="2" t="s">
        <v>57</v>
      </c>
      <c r="C14" s="2">
        <v>25</v>
      </c>
      <c r="D14" s="2">
        <v>0</v>
      </c>
      <c r="E14" s="2">
        <f>VLOOKUP(A14,[1]Inventory!$B:$J,9,0)</f>
        <v>24</v>
      </c>
      <c r="F14">
        <f t="shared" si="0"/>
        <v>600</v>
      </c>
    </row>
    <row r="15" spans="1:6" x14ac:dyDescent="0.25">
      <c r="A15" s="2">
        <v>310320301</v>
      </c>
      <c r="B15" s="2" t="s">
        <v>58</v>
      </c>
      <c r="C15" s="2">
        <v>10</v>
      </c>
      <c r="D15" s="2">
        <v>0</v>
      </c>
      <c r="E15" s="2">
        <f>VLOOKUP(A15,[1]Inventory!$B:$J,9,0)</f>
        <v>13.85</v>
      </c>
      <c r="F15">
        <f t="shared" si="0"/>
        <v>138.5</v>
      </c>
    </row>
    <row r="16" spans="1:6" x14ac:dyDescent="0.25">
      <c r="A16" s="2">
        <v>310231102</v>
      </c>
      <c r="B16" s="2" t="s">
        <v>59</v>
      </c>
      <c r="C16" s="2">
        <v>25</v>
      </c>
      <c r="D16" s="2">
        <v>0</v>
      </c>
      <c r="E16" s="2">
        <f>VLOOKUP(A16,[1]Inventory!$B:$J,9,0)</f>
        <v>18.440000000000001</v>
      </c>
      <c r="F16">
        <f t="shared" si="0"/>
        <v>461.00000000000006</v>
      </c>
    </row>
    <row r="17" spans="1:6" x14ac:dyDescent="0.25">
      <c r="A17" s="2" t="s">
        <v>60</v>
      </c>
      <c r="B17" s="2" t="s">
        <v>61</v>
      </c>
      <c r="C17" s="2">
        <v>15</v>
      </c>
      <c r="D17" s="2">
        <v>0</v>
      </c>
      <c r="E17" s="2">
        <f>VLOOKUP(A17,[1]Inventory!$B:$J,9,0)</f>
        <v>29.6</v>
      </c>
      <c r="F17">
        <f t="shared" si="0"/>
        <v>444</v>
      </c>
    </row>
    <row r="18" spans="1:6" x14ac:dyDescent="0.25">
      <c r="A18" s="2" t="s">
        <v>62</v>
      </c>
      <c r="B18" s="2" t="s">
        <v>63</v>
      </c>
      <c r="C18" s="2">
        <v>2</v>
      </c>
      <c r="D18" s="2">
        <v>0</v>
      </c>
      <c r="E18" s="2">
        <f>VLOOKUP(A18,[1]Inventory!$B:$J,9,0)</f>
        <v>641.6</v>
      </c>
      <c r="F18">
        <f t="shared" si="0"/>
        <v>1283.2</v>
      </c>
    </row>
    <row r="19" spans="1:6" x14ac:dyDescent="0.25">
      <c r="A19" s="2" t="s">
        <v>64</v>
      </c>
      <c r="B19" s="2" t="s">
        <v>65</v>
      </c>
      <c r="C19" s="2">
        <v>40</v>
      </c>
      <c r="D19" s="2">
        <v>0</v>
      </c>
      <c r="E19" s="2">
        <f>VLOOKUP(A19,[1]Inventory!$B:$J,9,0)</f>
        <v>134.91</v>
      </c>
      <c r="F19">
        <f t="shared" si="0"/>
        <v>5396.4</v>
      </c>
    </row>
    <row r="20" spans="1:6" x14ac:dyDescent="0.25">
      <c r="A20" s="2" t="s">
        <v>66</v>
      </c>
      <c r="B20" s="2" t="s">
        <v>67</v>
      </c>
      <c r="C20" s="2">
        <v>15</v>
      </c>
      <c r="D20" s="2">
        <v>0</v>
      </c>
      <c r="E20" s="2">
        <f>VLOOKUP(A20,[1]Inventory!$B:$J,9,0)</f>
        <v>2.4</v>
      </c>
    </row>
    <row r="21" spans="1:6" x14ac:dyDescent="0.25">
      <c r="A21" s="2" t="s">
        <v>68</v>
      </c>
      <c r="B21" s="2" t="s">
        <v>69</v>
      </c>
      <c r="C21" s="2">
        <v>15</v>
      </c>
      <c r="D21" s="2">
        <v>0</v>
      </c>
      <c r="E21" s="2">
        <f>VLOOKUP(A21,[1]Inventory!$B:$J,9,0)</f>
        <v>528.80999999999995</v>
      </c>
    </row>
    <row r="22" spans="1:6" x14ac:dyDescent="0.25">
      <c r="A22" s="2" t="s">
        <v>70</v>
      </c>
      <c r="B22" s="2" t="s">
        <v>71</v>
      </c>
      <c r="C22" s="2">
        <v>5</v>
      </c>
      <c r="D22" s="2">
        <v>0</v>
      </c>
      <c r="E22" s="2">
        <f>VLOOKUP(A22,[1]Inventory!$B:$J,9,0)</f>
        <v>29.6</v>
      </c>
    </row>
    <row r="23" spans="1:6" x14ac:dyDescent="0.25">
      <c r="A23" s="2" t="s">
        <v>72</v>
      </c>
      <c r="B23" s="2" t="s">
        <v>58</v>
      </c>
      <c r="C23" s="2">
        <v>10</v>
      </c>
      <c r="D23" s="2">
        <v>0</v>
      </c>
      <c r="E23" s="2">
        <f>VLOOKUP(A23,[1]Inventory!$B:$J,9,0)</f>
        <v>55.2</v>
      </c>
    </row>
    <row r="24" spans="1:6" x14ac:dyDescent="0.25">
      <c r="A24" s="2" t="s">
        <v>73</v>
      </c>
      <c r="B24" s="2" t="s">
        <v>9</v>
      </c>
      <c r="C24" s="2">
        <v>4</v>
      </c>
      <c r="D24" s="2">
        <v>0</v>
      </c>
      <c r="E24" s="2">
        <f>VLOOKUP(A24,[1]Inventory!$B:$J,9,0)</f>
        <v>199.2</v>
      </c>
    </row>
  </sheetData>
  <conditionalFormatting sqref="A1">
    <cfRule type="duplicateValues" dxfId="7" priority="8"/>
  </conditionalFormatting>
  <conditionalFormatting sqref="A1 A25:A1048576">
    <cfRule type="duplicateValues" dxfId="5" priority="6"/>
  </conditionalFormatting>
  <conditionalFormatting sqref="A2:A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COsting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AKTER HOSSAIN</dc:creator>
  <cp:lastModifiedBy>Administrator</cp:lastModifiedBy>
  <dcterms:created xsi:type="dcterms:W3CDTF">2015-06-05T18:17:20Z</dcterms:created>
  <dcterms:modified xsi:type="dcterms:W3CDTF">2019-07-04T08:30:10Z</dcterms:modified>
</cp:coreProperties>
</file>