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7E479D20-57E1-4818-8660-95335C872247}" xr6:coauthVersionLast="43" xr6:coauthVersionMax="43" xr10:uidLastSave="{00000000-0000-0000-0000-000000000000}"/>
  <bookViews>
    <workbookView xWindow="-120" yWindow="-120" windowWidth="20730" windowHeight="11310" activeTab="2" xr2:uid="{00000000-000D-0000-FFFF-FFFF00000000}"/>
  </bookViews>
  <sheets>
    <sheet name="Rece Costing" sheetId="30" r:id="rId1"/>
    <sheet name="Sheet2" sheetId="32" r:id="rId2"/>
    <sheet name="Sheet1" sheetId="31" r:id="rId3"/>
  </sheets>
  <externalReferences>
    <externalReference r:id="rId4"/>
  </externalReferences>
  <definedNames>
    <definedName name="_xlnm._FilterDatabase" localSheetId="1" hidden="1">Sheet2!$A$1:$F$28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1" l="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E3" i="31"/>
  <c r="E2" i="31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F3" i="32"/>
  <c r="F2" i="32"/>
  <c r="F4" i="30" l="1"/>
  <c r="G4" i="30" s="1"/>
  <c r="F5" i="30"/>
  <c r="G5" i="30" s="1"/>
  <c r="F6" i="30"/>
  <c r="G6" i="30" s="1"/>
  <c r="F7" i="30"/>
  <c r="G7" i="30" s="1"/>
  <c r="F8" i="30"/>
  <c r="G8" i="30" s="1"/>
  <c r="F9" i="30"/>
  <c r="G9" i="30" s="1"/>
  <c r="F10" i="30"/>
  <c r="G10" i="30" s="1"/>
  <c r="F11" i="30"/>
  <c r="G11" i="30" s="1"/>
  <c r="F12" i="30"/>
  <c r="G12" i="30" s="1"/>
  <c r="F13" i="30"/>
  <c r="G13" i="30" s="1"/>
  <c r="F14" i="30"/>
  <c r="G14" i="30" s="1"/>
  <c r="F15" i="30"/>
  <c r="G15" i="30" s="1"/>
  <c r="F16" i="30"/>
  <c r="G16" i="30" s="1"/>
  <c r="F17" i="30"/>
  <c r="G17" i="30" s="1"/>
  <c r="F18" i="30"/>
  <c r="G18" i="30" s="1"/>
  <c r="F19" i="30"/>
  <c r="G19" i="30" s="1"/>
  <c r="F20" i="30"/>
  <c r="G20" i="30" s="1"/>
  <c r="F21" i="30"/>
  <c r="G21" i="30" s="1"/>
  <c r="F22" i="30"/>
  <c r="G22" i="30" s="1"/>
  <c r="F23" i="30"/>
  <c r="G23" i="30" s="1"/>
  <c r="F24" i="30"/>
  <c r="G24" i="30" s="1"/>
  <c r="F25" i="30"/>
  <c r="G25" i="30" s="1"/>
  <c r="F26" i="30"/>
  <c r="G26" i="30" s="1"/>
  <c r="F27" i="30"/>
  <c r="G27" i="30" s="1"/>
  <c r="F28" i="30"/>
  <c r="G28" i="30" s="1"/>
  <c r="F29" i="30"/>
  <c r="G29" i="30" s="1"/>
  <c r="F3" i="30"/>
  <c r="G3" i="30" s="1"/>
  <c r="I30" i="30"/>
  <c r="H30" i="30"/>
  <c r="E30" i="30"/>
  <c r="G30" i="30" l="1"/>
</calcChain>
</file>

<file path=xl/sharedStrings.xml><?xml version="1.0" encoding="utf-8"?>
<sst xmlns="http://schemas.openxmlformats.org/spreadsheetml/2006/main" count="240" uniqueCount="77">
  <si>
    <t>MRP</t>
  </si>
  <si>
    <t>RIM RR WHEEL</t>
  </si>
  <si>
    <t>AD80S Deluxe 80CC</t>
  </si>
  <si>
    <t>PEDAL COMP GEAR CHANGE</t>
  </si>
  <si>
    <t>VGA021-28001-NQ50</t>
  </si>
  <si>
    <t>BULLET-100CC</t>
  </si>
  <si>
    <t>EH001-51002</t>
  </si>
  <si>
    <t>BULLET-135CC</t>
  </si>
  <si>
    <t>ZI0012-25</t>
  </si>
  <si>
    <t>ARM COMP RR BRAKE</t>
  </si>
  <si>
    <t>DURANTO 80CC</t>
  </si>
  <si>
    <t>BM930</t>
  </si>
  <si>
    <t>SPROCKET RR WITH DUMPPER BKSPB*</t>
  </si>
  <si>
    <t>BM802</t>
  </si>
  <si>
    <t>CHAIN 1</t>
  </si>
  <si>
    <t>15A1022711</t>
  </si>
  <si>
    <t>KnightRider - 150CC</t>
  </si>
  <si>
    <t>15001-024-0000</t>
  </si>
  <si>
    <t>12401-024-0000</t>
  </si>
  <si>
    <t>Lubricants</t>
  </si>
  <si>
    <t>LCL-SERVO-40</t>
  </si>
  <si>
    <t>SERVO 4T 20W40, SL JASO MA2</t>
  </si>
  <si>
    <t>Royal +</t>
  </si>
  <si>
    <t>2353N57200+</t>
  </si>
  <si>
    <t>2353N57100+</t>
  </si>
  <si>
    <t>Royal ES</t>
  </si>
  <si>
    <t>2353N56521</t>
  </si>
  <si>
    <t>Turbo</t>
  </si>
  <si>
    <t>157FMJE10-21</t>
  </si>
  <si>
    <t>157FMJE10-19</t>
  </si>
  <si>
    <t>157FMJE10-17</t>
  </si>
  <si>
    <t>157FMJE10-14</t>
  </si>
  <si>
    <t>157FMJE10-03</t>
  </si>
  <si>
    <t>157FMJE10-10</t>
  </si>
  <si>
    <t>157FMJE10-22</t>
  </si>
  <si>
    <t>157FMJE10-08</t>
  </si>
  <si>
    <t>157FMJE11-12</t>
  </si>
  <si>
    <t>157FMJE10-04</t>
  </si>
  <si>
    <t>157FMJE11-01</t>
  </si>
  <si>
    <t>157FMJE10-06</t>
  </si>
  <si>
    <t>ZI0008-610001-TB</t>
  </si>
  <si>
    <t>157FMJE10-26</t>
  </si>
  <si>
    <t>157FMJE11-07</t>
  </si>
  <si>
    <t>CHAIN TIMING (90Links)</t>
  </si>
  <si>
    <t>Output Sprocket</t>
  </si>
  <si>
    <t>Gasket, Cylinder Head</t>
  </si>
  <si>
    <t>Gasket, Right Cover</t>
  </si>
  <si>
    <t>Rearview Mirror LH</t>
  </si>
  <si>
    <t>Rearview Mirror RH</t>
  </si>
  <si>
    <t>Front Brake Pad</t>
  </si>
  <si>
    <t>Mainshaft Fifth Gear</t>
  </si>
  <si>
    <t>Mainshaft Second Gear</t>
  </si>
  <si>
    <t>Gear countershaft 2nd</t>
  </si>
  <si>
    <t>Gear countershaft 5nd</t>
  </si>
  <si>
    <t>Mainshaft Transmission</t>
  </si>
  <si>
    <t>Gear countershaft 3nd</t>
  </si>
  <si>
    <t>Mainshaft Third Gear</t>
  </si>
  <si>
    <t>Countershaft Fourth Gear</t>
  </si>
  <si>
    <t>Fork Gear Shaft*(Set)</t>
  </si>
  <si>
    <t>Countershaft Transmission</t>
  </si>
  <si>
    <t>Drum gearshift</t>
  </si>
  <si>
    <t>Countershaft First Gear</t>
  </si>
  <si>
    <t>Mainshaft Fourth Gear</t>
  </si>
  <si>
    <t>Shaft Assy gearshift</t>
  </si>
  <si>
    <t>Date</t>
  </si>
  <si>
    <t>21-5-19</t>
  </si>
  <si>
    <t>Part Number</t>
  </si>
  <si>
    <t xml:space="preserve">Parts Name </t>
  </si>
  <si>
    <t>Models</t>
  </si>
  <si>
    <t>Qty</t>
  </si>
  <si>
    <t>Total Qty</t>
  </si>
  <si>
    <t>Spare Parts Received</t>
  </si>
  <si>
    <t>Cost per unit</t>
  </si>
  <si>
    <t>Total Cost</t>
  </si>
  <si>
    <t>$</t>
  </si>
  <si>
    <t>Costing</t>
  </si>
  <si>
    <t>21/5/2019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</si>
</sst>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sz val="8"/>
      <color rgb="FF000000"/>
      <name val="Cambria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>
      <alignment vertical="center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14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/>
    <xf numFmtId="15" fontId="0" fillId="0" borderId="1" xfId="0" applyNumberFormat="1" applyBorder="1"/>
    <xf numFmtId="15" fontId="0" fillId="0" borderId="0" xfId="0" applyNumberFormat="1"/>
  </cellXfs>
  <cellStyles count="7">
    <cellStyle name="Normal" xfId="0" builtinId="0"/>
    <cellStyle name="Normal 2" xfId="4" xr:uid="{00000000-0005-0000-0000-000001000000}"/>
    <cellStyle name="Normal 3" xfId="3" xr:uid="{00000000-0005-0000-0000-000002000000}"/>
    <cellStyle name="Normal 4" xfId="2" xr:uid="{00000000-0005-0000-0000-000003000000}"/>
    <cellStyle name="Normal 5" xfId="5" xr:uid="{00000000-0005-0000-0000-000004000000}"/>
    <cellStyle name="Normal 6" xfId="6" xr:uid="{00000000-0005-0000-0000-000005000000}"/>
    <cellStyle name="常规_01_1" xfId="1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A2" sqref="A2:G20"/>
    </sheetView>
  </sheetViews>
  <sheetFormatPr defaultRowHeight="15" x14ac:dyDescent="0.25"/>
  <cols>
    <col min="1" max="1" width="10.7109375" style="4" bestFit="1" customWidth="1"/>
    <col min="2" max="2" width="19.42578125" bestFit="1" customWidth="1"/>
    <col min="3" max="3" width="34.85546875" bestFit="1" customWidth="1"/>
    <col min="4" max="4" width="18.5703125" bestFit="1" customWidth="1"/>
    <col min="5" max="5" width="4.140625" bestFit="1" customWidth="1"/>
    <col min="6" max="6" width="9.7109375" customWidth="1"/>
    <col min="7" max="7" width="13.140625" customWidth="1"/>
    <col min="8" max="8" width="6" bestFit="1" customWidth="1"/>
    <col min="9" max="9" width="9" bestFit="1" customWidth="1"/>
  </cols>
  <sheetData>
    <row r="1" spans="1:9" x14ac:dyDescent="0.25">
      <c r="A1" s="5" t="s">
        <v>71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2" t="s">
        <v>64</v>
      </c>
      <c r="B2" s="2" t="s">
        <v>66</v>
      </c>
      <c r="C2" s="2" t="s">
        <v>67</v>
      </c>
      <c r="D2" s="2" t="s">
        <v>68</v>
      </c>
      <c r="E2" s="2" t="s">
        <v>69</v>
      </c>
      <c r="F2" s="2" t="s">
        <v>72</v>
      </c>
      <c r="G2" s="2" t="s">
        <v>73</v>
      </c>
      <c r="H2" s="2" t="s">
        <v>0</v>
      </c>
      <c r="I2" s="2" t="s">
        <v>70</v>
      </c>
    </row>
    <row r="3" spans="1:9" x14ac:dyDescent="0.25">
      <c r="A3" s="3">
        <v>43651</v>
      </c>
      <c r="B3" s="1" t="s">
        <v>4</v>
      </c>
      <c r="C3" s="1" t="s">
        <v>1</v>
      </c>
      <c r="D3" s="1" t="s">
        <v>2</v>
      </c>
      <c r="E3" s="1">
        <v>2</v>
      </c>
      <c r="F3" s="1">
        <f>VLOOKUP(B3,[1]Inventory!$B:$J,9,0)</f>
        <v>1242.4000000000001</v>
      </c>
      <c r="G3" s="1">
        <f>E3*F3</f>
        <v>2484.8000000000002</v>
      </c>
      <c r="H3" s="1">
        <v>3500</v>
      </c>
      <c r="I3" s="1">
        <v>7000</v>
      </c>
    </row>
    <row r="4" spans="1:9" x14ac:dyDescent="0.25">
      <c r="A4" s="3">
        <v>43651</v>
      </c>
      <c r="B4" s="1" t="s">
        <v>8</v>
      </c>
      <c r="C4" s="1" t="s">
        <v>9</v>
      </c>
      <c r="D4" s="1" t="s">
        <v>7</v>
      </c>
      <c r="E4" s="1">
        <v>5</v>
      </c>
      <c r="F4" s="1">
        <f>VLOOKUP(B4,[1]Inventory!$B:$J,9,0)</f>
        <v>0.01</v>
      </c>
      <c r="G4" s="1">
        <f t="shared" ref="G4:G29" si="0">E4*F4</f>
        <v>0.05</v>
      </c>
      <c r="H4" s="1">
        <v>600</v>
      </c>
      <c r="I4" s="1">
        <v>3000</v>
      </c>
    </row>
    <row r="5" spans="1:9" x14ac:dyDescent="0.25">
      <c r="A5" s="3">
        <v>43651</v>
      </c>
      <c r="B5" s="1" t="s">
        <v>23</v>
      </c>
      <c r="C5" s="1" t="s">
        <v>47</v>
      </c>
      <c r="D5" s="1" t="s">
        <v>22</v>
      </c>
      <c r="E5" s="1">
        <v>4</v>
      </c>
      <c r="F5" s="1">
        <f>VLOOKUP(B5,[1]Inventory!$B:$J,9,0)</f>
        <v>58.4</v>
      </c>
      <c r="G5" s="1">
        <f t="shared" si="0"/>
        <v>233.6</v>
      </c>
      <c r="H5" s="1">
        <v>200</v>
      </c>
      <c r="I5" s="1">
        <v>800</v>
      </c>
    </row>
    <row r="6" spans="1:9" x14ac:dyDescent="0.25">
      <c r="A6" s="3">
        <v>43651</v>
      </c>
      <c r="B6" s="1" t="s">
        <v>24</v>
      </c>
      <c r="C6" s="1" t="s">
        <v>48</v>
      </c>
      <c r="D6" s="1" t="s">
        <v>22</v>
      </c>
      <c r="E6" s="1">
        <v>4</v>
      </c>
      <c r="F6" s="1">
        <f>VLOOKUP(B6,[1]Inventory!$B:$J,9,0)</f>
        <v>58.4</v>
      </c>
      <c r="G6" s="1">
        <f t="shared" si="0"/>
        <v>233.6</v>
      </c>
      <c r="H6" s="1">
        <v>200</v>
      </c>
      <c r="I6" s="1">
        <v>800</v>
      </c>
    </row>
    <row r="7" spans="1:9" x14ac:dyDescent="0.25">
      <c r="A7" s="3">
        <v>43651</v>
      </c>
      <c r="B7" s="1" t="s">
        <v>6</v>
      </c>
      <c r="C7" s="1" t="s">
        <v>43</v>
      </c>
      <c r="D7" s="1" t="s">
        <v>5</v>
      </c>
      <c r="E7" s="1">
        <v>3</v>
      </c>
      <c r="F7" s="1">
        <f>VLOOKUP(B7,[1]Inventory!$B:$J,9,0)</f>
        <v>96.35</v>
      </c>
      <c r="G7" s="1">
        <f t="shared" si="0"/>
        <v>289.04999999999995</v>
      </c>
      <c r="H7" s="1">
        <v>200</v>
      </c>
      <c r="I7" s="1">
        <v>600</v>
      </c>
    </row>
    <row r="8" spans="1:9" x14ac:dyDescent="0.25">
      <c r="A8" s="3">
        <v>43651</v>
      </c>
      <c r="B8" s="1" t="s">
        <v>20</v>
      </c>
      <c r="C8" s="1" t="s">
        <v>21</v>
      </c>
      <c r="D8" s="1" t="s">
        <v>19</v>
      </c>
      <c r="E8" s="1">
        <v>40</v>
      </c>
      <c r="F8" s="1">
        <f>VLOOKUP(B8,[1]Inventory!$B:$J,9,0)</f>
        <v>300</v>
      </c>
      <c r="G8" s="1">
        <f t="shared" si="0"/>
        <v>12000</v>
      </c>
      <c r="H8" s="1">
        <v>377</v>
      </c>
      <c r="I8" s="1">
        <v>15080</v>
      </c>
    </row>
    <row r="9" spans="1:9" x14ac:dyDescent="0.25">
      <c r="A9" s="3" t="s">
        <v>65</v>
      </c>
      <c r="B9" s="1" t="s">
        <v>11</v>
      </c>
      <c r="C9" s="1" t="s">
        <v>12</v>
      </c>
      <c r="D9" s="1" t="s">
        <v>10</v>
      </c>
      <c r="E9" s="1">
        <v>3</v>
      </c>
      <c r="F9" s="1">
        <f>VLOOKUP(B9,[1]Inventory!$B:$J,9,0)</f>
        <v>482.73</v>
      </c>
      <c r="G9" s="1">
        <f t="shared" si="0"/>
        <v>1448.19</v>
      </c>
      <c r="H9" s="1">
        <v>500</v>
      </c>
      <c r="I9" s="1">
        <v>1500</v>
      </c>
    </row>
    <row r="10" spans="1:9" x14ac:dyDescent="0.25">
      <c r="A10" s="3" t="s">
        <v>65</v>
      </c>
      <c r="B10" s="1" t="s">
        <v>13</v>
      </c>
      <c r="C10" s="1" t="s">
        <v>14</v>
      </c>
      <c r="D10" s="1" t="s">
        <v>10</v>
      </c>
      <c r="E10" s="1">
        <v>3</v>
      </c>
      <c r="F10" s="1">
        <f>VLOOKUP(B10,[1]Inventory!$B:$J,9,0)</f>
        <v>299.14999999999998</v>
      </c>
      <c r="G10" s="1">
        <f t="shared" si="0"/>
        <v>897.44999999999993</v>
      </c>
      <c r="H10" s="1">
        <v>450</v>
      </c>
      <c r="I10" s="1">
        <v>1350</v>
      </c>
    </row>
    <row r="11" spans="1:9" x14ac:dyDescent="0.25">
      <c r="A11" s="3" t="s">
        <v>65</v>
      </c>
      <c r="B11" s="1" t="s">
        <v>26</v>
      </c>
      <c r="C11" s="1" t="s">
        <v>49</v>
      </c>
      <c r="D11" s="1" t="s">
        <v>25</v>
      </c>
      <c r="E11" s="1">
        <v>10</v>
      </c>
      <c r="F11" s="1">
        <f>VLOOKUP(B11,[1]Inventory!$B:$J,9,0)</f>
        <v>116.34</v>
      </c>
      <c r="G11" s="1">
        <f t="shared" si="0"/>
        <v>1163.4000000000001</v>
      </c>
      <c r="H11" s="1">
        <v>200</v>
      </c>
      <c r="I11" s="1">
        <v>2000</v>
      </c>
    </row>
    <row r="12" spans="1:9" x14ac:dyDescent="0.25">
      <c r="A12" s="3" t="s">
        <v>65</v>
      </c>
      <c r="B12" s="1" t="s">
        <v>15</v>
      </c>
      <c r="C12" s="1" t="s">
        <v>44</v>
      </c>
      <c r="D12" s="1" t="s">
        <v>10</v>
      </c>
      <c r="E12" s="1">
        <v>3</v>
      </c>
      <c r="F12" s="1">
        <f>VLOOKUP(B12,[1]Inventory!$B:$J,9,0)</f>
        <v>74.400000000000006</v>
      </c>
      <c r="G12" s="1">
        <f t="shared" si="0"/>
        <v>223.20000000000002</v>
      </c>
      <c r="H12" s="1">
        <v>200</v>
      </c>
      <c r="I12" s="1">
        <v>600</v>
      </c>
    </row>
    <row r="13" spans="1:9" x14ac:dyDescent="0.25">
      <c r="A13" s="3" t="s">
        <v>65</v>
      </c>
      <c r="B13" s="1" t="s">
        <v>34</v>
      </c>
      <c r="C13" s="1" t="s">
        <v>56</v>
      </c>
      <c r="D13" s="1" t="s">
        <v>27</v>
      </c>
      <c r="E13" s="1">
        <v>1</v>
      </c>
      <c r="F13" s="1">
        <f>VLOOKUP(B13,[1]Inventory!$B:$J,9,0)</f>
        <v>67.010000000000005</v>
      </c>
      <c r="G13" s="1">
        <f t="shared" si="0"/>
        <v>67.010000000000005</v>
      </c>
      <c r="H13" s="1">
        <v>750</v>
      </c>
      <c r="I13" s="1">
        <v>750</v>
      </c>
    </row>
    <row r="14" spans="1:9" x14ac:dyDescent="0.25">
      <c r="A14" s="3" t="s">
        <v>65</v>
      </c>
      <c r="B14" s="1" t="s">
        <v>37</v>
      </c>
      <c r="C14" s="1" t="s">
        <v>59</v>
      </c>
      <c r="D14" s="1" t="s">
        <v>27</v>
      </c>
      <c r="E14" s="1">
        <v>1</v>
      </c>
      <c r="F14" s="1">
        <f>VLOOKUP(B14,[1]Inventory!$B:$J,9,0)</f>
        <v>369.9</v>
      </c>
      <c r="G14" s="1">
        <f t="shared" si="0"/>
        <v>369.9</v>
      </c>
      <c r="H14" s="1">
        <v>500</v>
      </c>
      <c r="I14" s="1">
        <v>500</v>
      </c>
    </row>
    <row r="15" spans="1:9" x14ac:dyDescent="0.25">
      <c r="A15" s="3" t="s">
        <v>65</v>
      </c>
      <c r="B15" s="1" t="s">
        <v>32</v>
      </c>
      <c r="C15" s="1" t="s">
        <v>54</v>
      </c>
      <c r="D15" s="1" t="s">
        <v>27</v>
      </c>
      <c r="E15" s="1">
        <v>1</v>
      </c>
      <c r="F15" s="1">
        <f>VLOOKUP(B15,[1]Inventory!$B:$J,9,0)</f>
        <v>110.4</v>
      </c>
      <c r="G15" s="1">
        <f t="shared" si="0"/>
        <v>110.4</v>
      </c>
      <c r="H15" s="1">
        <v>500</v>
      </c>
      <c r="I15" s="1">
        <v>500</v>
      </c>
    </row>
    <row r="16" spans="1:9" x14ac:dyDescent="0.25">
      <c r="A16" s="3" t="s">
        <v>65</v>
      </c>
      <c r="B16" s="1" t="s">
        <v>42</v>
      </c>
      <c r="C16" s="1" t="s">
        <v>63</v>
      </c>
      <c r="D16" s="1" t="s">
        <v>27</v>
      </c>
      <c r="E16" s="1">
        <v>1</v>
      </c>
      <c r="F16" s="1">
        <f>VLOOKUP(B16,[1]Inventory!$B:$J,9,0)</f>
        <v>285.45</v>
      </c>
      <c r="G16" s="1">
        <f t="shared" si="0"/>
        <v>285.45</v>
      </c>
      <c r="H16" s="1">
        <v>500</v>
      </c>
      <c r="I16" s="1">
        <v>500</v>
      </c>
    </row>
    <row r="17" spans="1:9" x14ac:dyDescent="0.25">
      <c r="A17" s="3" t="s">
        <v>65</v>
      </c>
      <c r="B17" s="1" t="s">
        <v>28</v>
      </c>
      <c r="C17" s="1" t="s">
        <v>50</v>
      </c>
      <c r="D17" s="1" t="s">
        <v>27</v>
      </c>
      <c r="E17" s="1">
        <v>1</v>
      </c>
      <c r="F17" s="1">
        <f>VLOOKUP(B17,[1]Inventory!$B:$J,9,0)</f>
        <v>99.67</v>
      </c>
      <c r="G17" s="1">
        <f t="shared" si="0"/>
        <v>99.67</v>
      </c>
      <c r="H17" s="1">
        <v>550</v>
      </c>
      <c r="I17" s="1">
        <v>550</v>
      </c>
    </row>
    <row r="18" spans="1:9" x14ac:dyDescent="0.25">
      <c r="A18" s="3" t="s">
        <v>65</v>
      </c>
      <c r="B18" s="1" t="s">
        <v>41</v>
      </c>
      <c r="C18" s="1" t="s">
        <v>62</v>
      </c>
      <c r="D18" s="1" t="s">
        <v>27</v>
      </c>
      <c r="E18" s="1">
        <v>1</v>
      </c>
      <c r="F18" s="1">
        <f>VLOOKUP(B18,[1]Inventory!$B:$J,9,0)</f>
        <v>99.67</v>
      </c>
      <c r="G18" s="1">
        <f t="shared" si="0"/>
        <v>99.67</v>
      </c>
      <c r="H18" s="1">
        <v>550</v>
      </c>
      <c r="I18" s="1">
        <v>550</v>
      </c>
    </row>
    <row r="19" spans="1:9" x14ac:dyDescent="0.25">
      <c r="A19" s="3" t="s">
        <v>65</v>
      </c>
      <c r="B19" s="1" t="s">
        <v>29</v>
      </c>
      <c r="C19" s="1" t="s">
        <v>51</v>
      </c>
      <c r="D19" s="1" t="s">
        <v>27</v>
      </c>
      <c r="E19" s="1">
        <v>1</v>
      </c>
      <c r="F19" s="1">
        <f>VLOOKUP(B19,[1]Inventory!$B:$J,9,0)</f>
        <v>99.8</v>
      </c>
      <c r="G19" s="1">
        <f t="shared" si="0"/>
        <v>99.8</v>
      </c>
      <c r="H19" s="1">
        <v>550</v>
      </c>
      <c r="I19" s="1">
        <v>550</v>
      </c>
    </row>
    <row r="20" spans="1:9" x14ac:dyDescent="0.25">
      <c r="A20" s="3" t="s">
        <v>65</v>
      </c>
      <c r="B20" s="1" t="s">
        <v>30</v>
      </c>
      <c r="C20" s="1" t="s">
        <v>52</v>
      </c>
      <c r="D20" s="1" t="s">
        <v>27</v>
      </c>
      <c r="E20" s="1">
        <v>1</v>
      </c>
      <c r="F20" s="1">
        <f>VLOOKUP(B20,[1]Inventory!$B:$J,9,0)</f>
        <v>140.63999999999999</v>
      </c>
      <c r="G20" s="1">
        <f t="shared" si="0"/>
        <v>140.63999999999999</v>
      </c>
      <c r="H20" s="1">
        <v>550</v>
      </c>
      <c r="I20" s="1">
        <v>550</v>
      </c>
    </row>
    <row r="21" spans="1:9" x14ac:dyDescent="0.25">
      <c r="A21" s="3" t="s">
        <v>65</v>
      </c>
      <c r="B21" s="1" t="s">
        <v>33</v>
      </c>
      <c r="C21" s="1" t="s">
        <v>55</v>
      </c>
      <c r="D21" s="1" t="s">
        <v>27</v>
      </c>
      <c r="E21" s="1">
        <v>1</v>
      </c>
      <c r="F21" s="1">
        <f>VLOOKUP(B21,[1]Inventory!$B:$J,9,0)</f>
        <v>110.4</v>
      </c>
      <c r="G21" s="1">
        <f t="shared" si="0"/>
        <v>110.4</v>
      </c>
      <c r="H21" s="1">
        <v>550</v>
      </c>
      <c r="I21" s="1">
        <v>550</v>
      </c>
    </row>
    <row r="22" spans="1:9" x14ac:dyDescent="0.25">
      <c r="A22" s="3" t="s">
        <v>65</v>
      </c>
      <c r="B22" s="1" t="s">
        <v>31</v>
      </c>
      <c r="C22" s="1" t="s">
        <v>53</v>
      </c>
      <c r="D22" s="1" t="s">
        <v>27</v>
      </c>
      <c r="E22" s="1">
        <v>1</v>
      </c>
      <c r="F22" s="1">
        <f>VLOOKUP(B22,[1]Inventory!$B:$J,9,0)</f>
        <v>191.9</v>
      </c>
      <c r="G22" s="1">
        <f t="shared" si="0"/>
        <v>191.9</v>
      </c>
      <c r="H22" s="1">
        <v>750</v>
      </c>
      <c r="I22" s="1">
        <v>750</v>
      </c>
    </row>
    <row r="23" spans="1:9" x14ac:dyDescent="0.25">
      <c r="A23" s="3" t="s">
        <v>65</v>
      </c>
      <c r="B23" s="1" t="s">
        <v>35</v>
      </c>
      <c r="C23" s="1" t="s">
        <v>57</v>
      </c>
      <c r="D23" s="1" t="s">
        <v>27</v>
      </c>
      <c r="E23" s="1">
        <v>1</v>
      </c>
      <c r="F23" s="1">
        <f>VLOOKUP(B23,[1]Inventory!$B:$J,9,0)</f>
        <v>106.62</v>
      </c>
      <c r="G23" s="1">
        <f t="shared" si="0"/>
        <v>106.62</v>
      </c>
      <c r="H23" s="1">
        <v>550</v>
      </c>
      <c r="I23" s="1">
        <v>550</v>
      </c>
    </row>
    <row r="24" spans="1:9" x14ac:dyDescent="0.25">
      <c r="A24" s="3" t="s">
        <v>65</v>
      </c>
      <c r="B24" s="1" t="s">
        <v>39</v>
      </c>
      <c r="C24" s="1" t="s">
        <v>61</v>
      </c>
      <c r="D24" s="1" t="s">
        <v>27</v>
      </c>
      <c r="E24" s="1">
        <v>1</v>
      </c>
      <c r="F24" s="1">
        <f>VLOOKUP(B24,[1]Inventory!$B:$J,9,0)</f>
        <v>118.02</v>
      </c>
      <c r="G24" s="1">
        <f t="shared" si="0"/>
        <v>118.02</v>
      </c>
      <c r="H24" s="1">
        <v>750</v>
      </c>
      <c r="I24" s="1">
        <v>750</v>
      </c>
    </row>
    <row r="25" spans="1:9" x14ac:dyDescent="0.25">
      <c r="A25" s="3" t="s">
        <v>65</v>
      </c>
      <c r="B25" s="1" t="s">
        <v>18</v>
      </c>
      <c r="C25" s="1" t="s">
        <v>46</v>
      </c>
      <c r="D25" s="1" t="s">
        <v>16</v>
      </c>
      <c r="E25" s="1">
        <v>2</v>
      </c>
      <c r="F25" s="1">
        <f>VLOOKUP(B25,[1]Inventory!$B:$J,9,0)</f>
        <v>23.2</v>
      </c>
      <c r="G25" s="1">
        <f t="shared" si="0"/>
        <v>46.4</v>
      </c>
      <c r="H25" s="1">
        <v>30</v>
      </c>
      <c r="I25" s="1">
        <v>60</v>
      </c>
    </row>
    <row r="26" spans="1:9" x14ac:dyDescent="0.25">
      <c r="A26" s="3" t="s">
        <v>65</v>
      </c>
      <c r="B26" s="1" t="s">
        <v>17</v>
      </c>
      <c r="C26" s="1" t="s">
        <v>45</v>
      </c>
      <c r="D26" s="1" t="s">
        <v>16</v>
      </c>
      <c r="E26" s="1">
        <v>2</v>
      </c>
      <c r="F26" s="1">
        <f>VLOOKUP(B26,[1]Inventory!$B:$J,9,0)</f>
        <v>34.4</v>
      </c>
      <c r="G26" s="1">
        <f t="shared" si="0"/>
        <v>68.8</v>
      </c>
      <c r="H26" s="1">
        <v>100</v>
      </c>
      <c r="I26" s="1">
        <v>200</v>
      </c>
    </row>
    <row r="27" spans="1:9" x14ac:dyDescent="0.25">
      <c r="A27" s="3" t="s">
        <v>65</v>
      </c>
      <c r="B27" s="1" t="s">
        <v>40</v>
      </c>
      <c r="C27" s="1" t="s">
        <v>3</v>
      </c>
      <c r="D27" s="1" t="s">
        <v>27</v>
      </c>
      <c r="E27" s="1">
        <v>1</v>
      </c>
      <c r="F27" s="1">
        <f>VLOOKUP(B27,[1]Inventory!$B:$J,9,0)</f>
        <v>113.21</v>
      </c>
      <c r="G27" s="1">
        <f t="shared" si="0"/>
        <v>113.21</v>
      </c>
      <c r="H27" s="1">
        <v>350</v>
      </c>
      <c r="I27" s="1">
        <v>350</v>
      </c>
    </row>
    <row r="28" spans="1:9" x14ac:dyDescent="0.25">
      <c r="A28" s="3" t="s">
        <v>65</v>
      </c>
      <c r="B28" s="1" t="s">
        <v>36</v>
      </c>
      <c r="C28" s="1" t="s">
        <v>58</v>
      </c>
      <c r="D28" s="1" t="s">
        <v>27</v>
      </c>
      <c r="E28" s="1">
        <v>1</v>
      </c>
      <c r="F28" s="1">
        <f>VLOOKUP(B28,[1]Inventory!$B:$J,9,0)</f>
        <v>42.6</v>
      </c>
      <c r="G28" s="1">
        <f t="shared" si="0"/>
        <v>42.6</v>
      </c>
      <c r="H28" s="1">
        <v>900</v>
      </c>
      <c r="I28" s="1">
        <v>900</v>
      </c>
    </row>
    <row r="29" spans="1:9" x14ac:dyDescent="0.25">
      <c r="A29" s="3" t="s">
        <v>65</v>
      </c>
      <c r="B29" s="1" t="s">
        <v>38</v>
      </c>
      <c r="C29" s="1" t="s">
        <v>60</v>
      </c>
      <c r="D29" s="1" t="s">
        <v>27</v>
      </c>
      <c r="E29" s="1">
        <v>1</v>
      </c>
      <c r="F29" s="1">
        <f>VLOOKUP(B29,[1]Inventory!$B:$J,9,0)</f>
        <v>82.13</v>
      </c>
      <c r="G29" s="1">
        <f t="shared" si="0"/>
        <v>82.13</v>
      </c>
      <c r="H29" s="1">
        <v>800</v>
      </c>
      <c r="I29" s="1">
        <v>800</v>
      </c>
    </row>
    <row r="30" spans="1:9" x14ac:dyDescent="0.25">
      <c r="A30" s="3"/>
      <c r="B30" s="1"/>
      <c r="C30" s="1"/>
      <c r="D30" s="1"/>
      <c r="E30" s="1">
        <f>SUM(E3:E29)</f>
        <v>96</v>
      </c>
      <c r="F30" s="1"/>
      <c r="G30" s="1">
        <f>SUM(G3:G29)</f>
        <v>21125.960000000003</v>
      </c>
      <c r="H30" s="1">
        <f t="shared" ref="H30:I30" si="1">SUM(H3:H29)</f>
        <v>15657</v>
      </c>
      <c r="I30" s="1">
        <f t="shared" si="1"/>
        <v>42090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D55C9-DFD7-4473-AB97-87F3C76F6B4C}">
  <sheetPr filterMode="1"/>
  <dimension ref="A1:F28"/>
  <sheetViews>
    <sheetView workbookViewId="0">
      <selection activeCell="B8" sqref="B8:F28"/>
    </sheetView>
  </sheetViews>
  <sheetFormatPr defaultRowHeight="15" x14ac:dyDescent="0.25"/>
  <cols>
    <col min="1" max="1" width="9.7109375" style="9" bestFit="1" customWidth="1"/>
    <col min="2" max="2" width="19.42578125" bestFit="1" customWidth="1"/>
    <col min="3" max="3" width="34.85546875" bestFit="1" customWidth="1"/>
    <col min="4" max="4" width="4.140625" bestFit="1" customWidth="1"/>
    <col min="5" max="5" width="4.140625" customWidth="1"/>
    <col min="6" max="6" width="12.28515625" bestFit="1" customWidth="1"/>
  </cols>
  <sheetData>
    <row r="1" spans="1:6" x14ac:dyDescent="0.25">
      <c r="A1" s="7" t="s">
        <v>64</v>
      </c>
      <c r="B1" s="2" t="s">
        <v>66</v>
      </c>
      <c r="C1" s="2" t="s">
        <v>67</v>
      </c>
      <c r="D1" s="2" t="s">
        <v>69</v>
      </c>
      <c r="E1" s="2" t="s">
        <v>74</v>
      </c>
      <c r="F1" s="2" t="s">
        <v>72</v>
      </c>
    </row>
    <row r="2" spans="1:6" hidden="1" x14ac:dyDescent="0.25">
      <c r="A2" s="8">
        <v>43590</v>
      </c>
      <c r="B2" s="1" t="s">
        <v>4</v>
      </c>
      <c r="C2" s="1" t="s">
        <v>1</v>
      </c>
      <c r="D2" s="1">
        <v>2</v>
      </c>
      <c r="E2" s="1">
        <v>0</v>
      </c>
      <c r="F2" s="1">
        <f>VLOOKUP(B2,[1]Inventory!$B:$J,9,0)</f>
        <v>1242.4000000000001</v>
      </c>
    </row>
    <row r="3" spans="1:6" hidden="1" x14ac:dyDescent="0.25">
      <c r="A3" s="8">
        <v>43590</v>
      </c>
      <c r="B3" s="1" t="s">
        <v>8</v>
      </c>
      <c r="C3" s="1" t="s">
        <v>9</v>
      </c>
      <c r="D3" s="1">
        <v>5</v>
      </c>
      <c r="E3" s="1">
        <v>0</v>
      </c>
      <c r="F3" s="1">
        <f>VLOOKUP(B3,[1]Inventory!$B:$J,9,0)</f>
        <v>0.01</v>
      </c>
    </row>
    <row r="4" spans="1:6" hidden="1" x14ac:dyDescent="0.25">
      <c r="A4" s="8">
        <v>43590</v>
      </c>
      <c r="B4" s="1" t="s">
        <v>23</v>
      </c>
      <c r="C4" s="1" t="s">
        <v>47</v>
      </c>
      <c r="D4" s="1">
        <v>4</v>
      </c>
      <c r="E4" s="1">
        <v>0</v>
      </c>
      <c r="F4" s="1">
        <f>VLOOKUP(B4,[1]Inventory!$B:$J,9,0)</f>
        <v>58.4</v>
      </c>
    </row>
    <row r="5" spans="1:6" hidden="1" x14ac:dyDescent="0.25">
      <c r="A5" s="8">
        <v>43590</v>
      </c>
      <c r="B5" s="1" t="s">
        <v>24</v>
      </c>
      <c r="C5" s="1" t="s">
        <v>48</v>
      </c>
      <c r="D5" s="1">
        <v>4</v>
      </c>
      <c r="E5" s="1">
        <v>0</v>
      </c>
      <c r="F5" s="1">
        <f>VLOOKUP(B5,[1]Inventory!$B:$J,9,0)</f>
        <v>58.4</v>
      </c>
    </row>
    <row r="6" spans="1:6" hidden="1" x14ac:dyDescent="0.25">
      <c r="A6" s="8">
        <v>43590</v>
      </c>
      <c r="B6" s="1" t="s">
        <v>6</v>
      </c>
      <c r="C6" s="1" t="s">
        <v>43</v>
      </c>
      <c r="D6" s="1">
        <v>3</v>
      </c>
      <c r="E6" s="1">
        <v>0</v>
      </c>
      <c r="F6" s="1">
        <f>VLOOKUP(B6,[1]Inventory!$B:$J,9,0)</f>
        <v>96.35</v>
      </c>
    </row>
    <row r="7" spans="1:6" hidden="1" x14ac:dyDescent="0.25">
      <c r="A7" s="8">
        <v>43590</v>
      </c>
      <c r="B7" s="1" t="s">
        <v>20</v>
      </c>
      <c r="C7" s="1" t="s">
        <v>21</v>
      </c>
      <c r="D7" s="1">
        <v>40</v>
      </c>
      <c r="E7" s="1">
        <v>0</v>
      </c>
      <c r="F7" s="1">
        <f>VLOOKUP(B7,[1]Inventory!$B:$J,9,0)</f>
        <v>300</v>
      </c>
    </row>
    <row r="8" spans="1:6" x14ac:dyDescent="0.25">
      <c r="A8" s="8" t="s">
        <v>76</v>
      </c>
      <c r="B8" s="1" t="s">
        <v>11</v>
      </c>
      <c r="C8" s="1" t="s">
        <v>12</v>
      </c>
      <c r="D8" s="1">
        <v>3</v>
      </c>
      <c r="E8" s="1">
        <v>0</v>
      </c>
      <c r="F8" s="1">
        <f>VLOOKUP(B8,[1]Inventory!$B:$J,9,0)</f>
        <v>482.73</v>
      </c>
    </row>
    <row r="9" spans="1:6" x14ac:dyDescent="0.25">
      <c r="A9" s="8" t="s">
        <v>76</v>
      </c>
      <c r="B9" s="1" t="s">
        <v>13</v>
      </c>
      <c r="C9" s="1" t="s">
        <v>14</v>
      </c>
      <c r="D9" s="1">
        <v>3</v>
      </c>
      <c r="E9" s="1">
        <v>0</v>
      </c>
      <c r="F9" s="1">
        <f>VLOOKUP(B9,[1]Inventory!$B:$J,9,0)</f>
        <v>299.14999999999998</v>
      </c>
    </row>
    <row r="10" spans="1:6" x14ac:dyDescent="0.25">
      <c r="A10" s="8" t="s">
        <v>76</v>
      </c>
      <c r="B10" s="1" t="s">
        <v>26</v>
      </c>
      <c r="C10" s="1" t="s">
        <v>49</v>
      </c>
      <c r="D10" s="1">
        <v>10</v>
      </c>
      <c r="E10" s="1">
        <v>0</v>
      </c>
      <c r="F10" s="1">
        <f>VLOOKUP(B10,[1]Inventory!$B:$J,9,0)</f>
        <v>116.34</v>
      </c>
    </row>
    <row r="11" spans="1:6" x14ac:dyDescent="0.25">
      <c r="A11" s="8" t="s">
        <v>76</v>
      </c>
      <c r="B11" s="1" t="s">
        <v>15</v>
      </c>
      <c r="C11" s="1" t="s">
        <v>44</v>
      </c>
      <c r="D11" s="1">
        <v>3</v>
      </c>
      <c r="E11" s="1">
        <v>0</v>
      </c>
      <c r="F11" s="1">
        <f>VLOOKUP(B11,[1]Inventory!$B:$J,9,0)</f>
        <v>74.400000000000006</v>
      </c>
    </row>
    <row r="12" spans="1:6" x14ac:dyDescent="0.25">
      <c r="A12" s="8" t="s">
        <v>76</v>
      </c>
      <c r="B12" s="1" t="s">
        <v>34</v>
      </c>
      <c r="C12" s="1" t="s">
        <v>56</v>
      </c>
      <c r="D12" s="1">
        <v>1</v>
      </c>
      <c r="E12" s="1">
        <v>0</v>
      </c>
      <c r="F12" s="1">
        <f>VLOOKUP(B12,[1]Inventory!$B:$J,9,0)</f>
        <v>67.010000000000005</v>
      </c>
    </row>
    <row r="13" spans="1:6" x14ac:dyDescent="0.25">
      <c r="A13" s="8" t="s">
        <v>76</v>
      </c>
      <c r="B13" s="1" t="s">
        <v>37</v>
      </c>
      <c r="C13" s="1" t="s">
        <v>59</v>
      </c>
      <c r="D13" s="1">
        <v>1</v>
      </c>
      <c r="E13" s="1">
        <v>0</v>
      </c>
      <c r="F13" s="1">
        <f>VLOOKUP(B13,[1]Inventory!$B:$J,9,0)</f>
        <v>369.9</v>
      </c>
    </row>
    <row r="14" spans="1:6" x14ac:dyDescent="0.25">
      <c r="A14" s="8" t="s">
        <v>76</v>
      </c>
      <c r="B14" s="1" t="s">
        <v>32</v>
      </c>
      <c r="C14" s="1" t="s">
        <v>54</v>
      </c>
      <c r="D14" s="1">
        <v>1</v>
      </c>
      <c r="E14" s="1">
        <v>0</v>
      </c>
      <c r="F14" s="1">
        <f>VLOOKUP(B14,[1]Inventory!$B:$J,9,0)</f>
        <v>110.4</v>
      </c>
    </row>
    <row r="15" spans="1:6" x14ac:dyDescent="0.25">
      <c r="A15" s="8" t="s">
        <v>76</v>
      </c>
      <c r="B15" s="1" t="s">
        <v>42</v>
      </c>
      <c r="C15" s="1" t="s">
        <v>63</v>
      </c>
      <c r="D15" s="1">
        <v>1</v>
      </c>
      <c r="E15" s="1">
        <v>0</v>
      </c>
      <c r="F15" s="1">
        <f>VLOOKUP(B15,[1]Inventory!$B:$J,9,0)</f>
        <v>285.45</v>
      </c>
    </row>
    <row r="16" spans="1:6" x14ac:dyDescent="0.25">
      <c r="A16" s="8" t="s">
        <v>76</v>
      </c>
      <c r="B16" s="1" t="s">
        <v>28</v>
      </c>
      <c r="C16" s="1" t="s">
        <v>50</v>
      </c>
      <c r="D16" s="1">
        <v>1</v>
      </c>
      <c r="E16" s="1">
        <v>0</v>
      </c>
      <c r="F16" s="1">
        <f>VLOOKUP(B16,[1]Inventory!$B:$J,9,0)</f>
        <v>99.67</v>
      </c>
    </row>
    <row r="17" spans="1:6" x14ac:dyDescent="0.25">
      <c r="A17" s="8" t="s">
        <v>76</v>
      </c>
      <c r="B17" s="1" t="s">
        <v>41</v>
      </c>
      <c r="C17" s="1" t="s">
        <v>62</v>
      </c>
      <c r="D17" s="1">
        <v>1</v>
      </c>
      <c r="E17" s="1">
        <v>0</v>
      </c>
      <c r="F17" s="1">
        <f>VLOOKUP(B17,[1]Inventory!$B:$J,9,0)</f>
        <v>99.67</v>
      </c>
    </row>
    <row r="18" spans="1:6" x14ac:dyDescent="0.25">
      <c r="A18" s="8" t="s">
        <v>76</v>
      </c>
      <c r="B18" s="1" t="s">
        <v>29</v>
      </c>
      <c r="C18" s="1" t="s">
        <v>51</v>
      </c>
      <c r="D18" s="1">
        <v>1</v>
      </c>
      <c r="E18" s="1">
        <v>0</v>
      </c>
      <c r="F18" s="1">
        <f>VLOOKUP(B18,[1]Inventory!$B:$J,9,0)</f>
        <v>99.8</v>
      </c>
    </row>
    <row r="19" spans="1:6" x14ac:dyDescent="0.25">
      <c r="A19" s="8" t="s">
        <v>76</v>
      </c>
      <c r="B19" s="1" t="s">
        <v>30</v>
      </c>
      <c r="C19" s="1" t="s">
        <v>52</v>
      </c>
      <c r="D19" s="1">
        <v>1</v>
      </c>
      <c r="E19" s="1">
        <v>0</v>
      </c>
      <c r="F19" s="1">
        <f>VLOOKUP(B19,[1]Inventory!$B:$J,9,0)</f>
        <v>140.63999999999999</v>
      </c>
    </row>
    <row r="20" spans="1:6" x14ac:dyDescent="0.25">
      <c r="A20" s="8" t="s">
        <v>76</v>
      </c>
      <c r="B20" s="1" t="s">
        <v>33</v>
      </c>
      <c r="C20" s="1" t="s">
        <v>55</v>
      </c>
      <c r="D20" s="1">
        <v>1</v>
      </c>
      <c r="E20" s="1">
        <v>0</v>
      </c>
      <c r="F20" s="1">
        <f>VLOOKUP(B20,[1]Inventory!$B:$J,9,0)</f>
        <v>110.4</v>
      </c>
    </row>
    <row r="21" spans="1:6" x14ac:dyDescent="0.25">
      <c r="A21" s="8" t="s">
        <v>76</v>
      </c>
      <c r="B21" s="1" t="s">
        <v>31</v>
      </c>
      <c r="C21" s="1" t="s">
        <v>53</v>
      </c>
      <c r="D21" s="1">
        <v>1</v>
      </c>
      <c r="E21" s="1">
        <v>0</v>
      </c>
      <c r="F21" s="1">
        <f>VLOOKUP(B21,[1]Inventory!$B:$J,9,0)</f>
        <v>191.9</v>
      </c>
    </row>
    <row r="22" spans="1:6" x14ac:dyDescent="0.25">
      <c r="A22" s="8" t="s">
        <v>76</v>
      </c>
      <c r="B22" s="1" t="s">
        <v>35</v>
      </c>
      <c r="C22" s="1" t="s">
        <v>57</v>
      </c>
      <c r="D22" s="1">
        <v>1</v>
      </c>
      <c r="E22" s="1">
        <v>0</v>
      </c>
      <c r="F22" s="1">
        <f>VLOOKUP(B22,[1]Inventory!$B:$J,9,0)</f>
        <v>106.62</v>
      </c>
    </row>
    <row r="23" spans="1:6" x14ac:dyDescent="0.25">
      <c r="A23" s="8" t="s">
        <v>76</v>
      </c>
      <c r="B23" s="1" t="s">
        <v>39</v>
      </c>
      <c r="C23" s="1" t="s">
        <v>61</v>
      </c>
      <c r="D23" s="1">
        <v>1</v>
      </c>
      <c r="E23" s="1">
        <v>0</v>
      </c>
      <c r="F23" s="1">
        <f>VLOOKUP(B23,[1]Inventory!$B:$J,9,0)</f>
        <v>118.02</v>
      </c>
    </row>
    <row r="24" spans="1:6" x14ac:dyDescent="0.25">
      <c r="A24" s="8" t="s">
        <v>76</v>
      </c>
      <c r="B24" s="1" t="s">
        <v>18</v>
      </c>
      <c r="C24" s="1" t="s">
        <v>46</v>
      </c>
      <c r="D24" s="1">
        <v>2</v>
      </c>
      <c r="E24" s="1">
        <v>0</v>
      </c>
      <c r="F24" s="1">
        <f>VLOOKUP(B24,[1]Inventory!$B:$J,9,0)</f>
        <v>23.2</v>
      </c>
    </row>
    <row r="25" spans="1:6" x14ac:dyDescent="0.25">
      <c r="A25" s="8" t="s">
        <v>76</v>
      </c>
      <c r="B25" s="1" t="s">
        <v>17</v>
      </c>
      <c r="C25" s="1" t="s">
        <v>45</v>
      </c>
      <c r="D25" s="1">
        <v>2</v>
      </c>
      <c r="E25" s="1">
        <v>0</v>
      </c>
      <c r="F25" s="1">
        <f>VLOOKUP(B25,[1]Inventory!$B:$J,9,0)</f>
        <v>34.4</v>
      </c>
    </row>
    <row r="26" spans="1:6" x14ac:dyDescent="0.25">
      <c r="A26" s="8" t="s">
        <v>76</v>
      </c>
      <c r="B26" s="1" t="s">
        <v>40</v>
      </c>
      <c r="C26" s="1" t="s">
        <v>3</v>
      </c>
      <c r="D26" s="1">
        <v>1</v>
      </c>
      <c r="E26" s="1">
        <v>0</v>
      </c>
      <c r="F26" s="1">
        <f>VLOOKUP(B26,[1]Inventory!$B:$J,9,0)</f>
        <v>113.21</v>
      </c>
    </row>
    <row r="27" spans="1:6" x14ac:dyDescent="0.25">
      <c r="A27" s="8" t="s">
        <v>76</v>
      </c>
      <c r="B27" s="1" t="s">
        <v>36</v>
      </c>
      <c r="C27" s="1" t="s">
        <v>58</v>
      </c>
      <c r="D27" s="1">
        <v>1</v>
      </c>
      <c r="E27" s="1">
        <v>0</v>
      </c>
      <c r="F27" s="1">
        <f>VLOOKUP(B27,[1]Inventory!$B:$J,9,0)</f>
        <v>42.6</v>
      </c>
    </row>
    <row r="28" spans="1:6" x14ac:dyDescent="0.25">
      <c r="A28" s="8" t="s">
        <v>76</v>
      </c>
      <c r="B28" s="1" t="s">
        <v>38</v>
      </c>
      <c r="C28" s="1" t="s">
        <v>60</v>
      </c>
      <c r="D28" s="1">
        <v>1</v>
      </c>
      <c r="E28" s="1">
        <v>0</v>
      </c>
      <c r="F28" s="1">
        <f>VLOOKUP(B28,[1]Inventory!$B:$J,9,0)</f>
        <v>82.13</v>
      </c>
    </row>
  </sheetData>
  <autoFilter ref="A1:F28" xr:uid="{46B6FEB7-3AF6-4F23-8768-D5935CD5F883}">
    <filterColumn colId="0">
      <filters>
        <filter val="21/5/2019"/>
      </filters>
    </filterColumn>
  </autoFilter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1B7C-2B94-4F39-BAD8-84914A9206ED}">
  <dimension ref="A1:E22"/>
  <sheetViews>
    <sheetView tabSelected="1" workbookViewId="0">
      <selection activeCell="A2" sqref="A2:E22"/>
    </sheetView>
  </sheetViews>
  <sheetFormatPr defaultRowHeight="15" x14ac:dyDescent="0.25"/>
  <cols>
    <col min="1" max="1" width="12.28515625" bestFit="1" customWidth="1"/>
    <col min="2" max="2" width="11.5703125" bestFit="1" customWidth="1"/>
    <col min="3" max="3" width="4.140625" bestFit="1" customWidth="1"/>
    <col min="4" max="4" width="2" bestFit="1" customWidth="1"/>
    <col min="5" max="5" width="7.5703125" bestFit="1" customWidth="1"/>
  </cols>
  <sheetData>
    <row r="1" spans="1:5" x14ac:dyDescent="0.25">
      <c r="A1" s="6" t="s">
        <v>66</v>
      </c>
      <c r="B1" s="6" t="s">
        <v>67</v>
      </c>
      <c r="C1" s="6" t="s">
        <v>69</v>
      </c>
      <c r="D1" s="6" t="s">
        <v>74</v>
      </c>
      <c r="E1" s="6" t="s">
        <v>75</v>
      </c>
    </row>
    <row r="2" spans="1:5" x14ac:dyDescent="0.25">
      <c r="A2" s="1" t="s">
        <v>11</v>
      </c>
      <c r="B2" s="1" t="s">
        <v>12</v>
      </c>
      <c r="C2" s="1">
        <v>3</v>
      </c>
      <c r="D2" s="1">
        <v>0</v>
      </c>
      <c r="E2" s="1">
        <f>VLOOKUP(A2,[1]Inventory!$B:$J,9,0)</f>
        <v>482.73</v>
      </c>
    </row>
    <row r="3" spans="1:5" x14ac:dyDescent="0.25">
      <c r="A3" s="1" t="s">
        <v>13</v>
      </c>
      <c r="B3" s="1" t="s">
        <v>14</v>
      </c>
      <c r="C3" s="1">
        <v>3</v>
      </c>
      <c r="D3" s="1">
        <v>0</v>
      </c>
      <c r="E3" s="1">
        <f>VLOOKUP(A3,[1]Inventory!$B:$J,9,0)</f>
        <v>299.14999999999998</v>
      </c>
    </row>
    <row r="4" spans="1:5" x14ac:dyDescent="0.25">
      <c r="A4" s="1" t="s">
        <v>26</v>
      </c>
      <c r="B4" s="1" t="s">
        <v>49</v>
      </c>
      <c r="C4" s="1">
        <v>10</v>
      </c>
      <c r="D4" s="1">
        <v>0</v>
      </c>
      <c r="E4" s="1">
        <f>VLOOKUP(A4,[1]Inventory!$B:$J,9,0)</f>
        <v>116.34</v>
      </c>
    </row>
    <row r="5" spans="1:5" x14ac:dyDescent="0.25">
      <c r="A5" s="1" t="s">
        <v>15</v>
      </c>
      <c r="B5" s="1" t="s">
        <v>44</v>
      </c>
      <c r="C5" s="1">
        <v>3</v>
      </c>
      <c r="D5" s="1">
        <v>0</v>
      </c>
      <c r="E5" s="1">
        <f>VLOOKUP(A5,[1]Inventory!$B:$J,9,0)</f>
        <v>74.400000000000006</v>
      </c>
    </row>
    <row r="6" spans="1:5" x14ac:dyDescent="0.25">
      <c r="A6" s="1" t="s">
        <v>34</v>
      </c>
      <c r="B6" s="1" t="s">
        <v>56</v>
      </c>
      <c r="C6" s="1">
        <v>1</v>
      </c>
      <c r="D6" s="1">
        <v>0</v>
      </c>
      <c r="E6" s="1">
        <f>VLOOKUP(A6,[1]Inventory!$B:$J,9,0)</f>
        <v>67.010000000000005</v>
      </c>
    </row>
    <row r="7" spans="1:5" x14ac:dyDescent="0.25">
      <c r="A7" s="1" t="s">
        <v>37</v>
      </c>
      <c r="B7" s="1" t="s">
        <v>59</v>
      </c>
      <c r="C7" s="1">
        <v>1</v>
      </c>
      <c r="D7" s="1">
        <v>0</v>
      </c>
      <c r="E7" s="1">
        <f>VLOOKUP(A7,[1]Inventory!$B:$J,9,0)</f>
        <v>369.9</v>
      </c>
    </row>
    <row r="8" spans="1:5" x14ac:dyDescent="0.25">
      <c r="A8" s="1" t="s">
        <v>32</v>
      </c>
      <c r="B8" s="1" t="s">
        <v>54</v>
      </c>
      <c r="C8" s="1">
        <v>1</v>
      </c>
      <c r="D8" s="1">
        <v>0</v>
      </c>
      <c r="E8" s="1">
        <f>VLOOKUP(A8,[1]Inventory!$B:$J,9,0)</f>
        <v>110.4</v>
      </c>
    </row>
    <row r="9" spans="1:5" x14ac:dyDescent="0.25">
      <c r="A9" s="1" t="s">
        <v>42</v>
      </c>
      <c r="B9" s="1" t="s">
        <v>63</v>
      </c>
      <c r="C9" s="1">
        <v>1</v>
      </c>
      <c r="D9" s="1">
        <v>0</v>
      </c>
      <c r="E9" s="1">
        <f>VLOOKUP(A9,[1]Inventory!$B:$J,9,0)</f>
        <v>285.45</v>
      </c>
    </row>
    <row r="10" spans="1:5" x14ac:dyDescent="0.25">
      <c r="A10" s="1" t="s">
        <v>28</v>
      </c>
      <c r="B10" s="1" t="s">
        <v>50</v>
      </c>
      <c r="C10" s="1">
        <v>1</v>
      </c>
      <c r="D10" s="1">
        <v>0</v>
      </c>
      <c r="E10" s="1">
        <f>VLOOKUP(A10,[1]Inventory!$B:$J,9,0)</f>
        <v>99.67</v>
      </c>
    </row>
    <row r="11" spans="1:5" x14ac:dyDescent="0.25">
      <c r="A11" s="1" t="s">
        <v>41</v>
      </c>
      <c r="B11" s="1" t="s">
        <v>62</v>
      </c>
      <c r="C11" s="1">
        <v>1</v>
      </c>
      <c r="D11" s="1">
        <v>0</v>
      </c>
      <c r="E11" s="1">
        <f>VLOOKUP(A11,[1]Inventory!$B:$J,9,0)</f>
        <v>99.67</v>
      </c>
    </row>
    <row r="12" spans="1:5" x14ac:dyDescent="0.25">
      <c r="A12" s="1" t="s">
        <v>29</v>
      </c>
      <c r="B12" s="1" t="s">
        <v>51</v>
      </c>
      <c r="C12" s="1">
        <v>1</v>
      </c>
      <c r="D12" s="1">
        <v>0</v>
      </c>
      <c r="E12" s="1">
        <f>VLOOKUP(A12,[1]Inventory!$B:$J,9,0)</f>
        <v>99.8</v>
      </c>
    </row>
    <row r="13" spans="1:5" x14ac:dyDescent="0.25">
      <c r="A13" s="1" t="s">
        <v>30</v>
      </c>
      <c r="B13" s="1" t="s">
        <v>52</v>
      </c>
      <c r="C13" s="1">
        <v>1</v>
      </c>
      <c r="D13" s="1">
        <v>0</v>
      </c>
      <c r="E13" s="1">
        <f>VLOOKUP(A13,[1]Inventory!$B:$J,9,0)</f>
        <v>140.63999999999999</v>
      </c>
    </row>
    <row r="14" spans="1:5" x14ac:dyDescent="0.25">
      <c r="A14" s="1" t="s">
        <v>33</v>
      </c>
      <c r="B14" s="1" t="s">
        <v>55</v>
      </c>
      <c r="C14" s="1">
        <v>1</v>
      </c>
      <c r="D14" s="1">
        <v>0</v>
      </c>
      <c r="E14" s="1">
        <f>VLOOKUP(A14,[1]Inventory!$B:$J,9,0)</f>
        <v>110.4</v>
      </c>
    </row>
    <row r="15" spans="1:5" x14ac:dyDescent="0.25">
      <c r="A15" s="1" t="s">
        <v>31</v>
      </c>
      <c r="B15" s="1" t="s">
        <v>53</v>
      </c>
      <c r="C15" s="1">
        <v>1</v>
      </c>
      <c r="D15" s="1">
        <v>0</v>
      </c>
      <c r="E15" s="1">
        <f>VLOOKUP(A15,[1]Inventory!$B:$J,9,0)</f>
        <v>191.9</v>
      </c>
    </row>
    <row r="16" spans="1:5" x14ac:dyDescent="0.25">
      <c r="A16" s="1" t="s">
        <v>35</v>
      </c>
      <c r="B16" s="1" t="s">
        <v>57</v>
      </c>
      <c r="C16" s="1">
        <v>1</v>
      </c>
      <c r="D16" s="1">
        <v>0</v>
      </c>
      <c r="E16" s="1">
        <f>VLOOKUP(A16,[1]Inventory!$B:$J,9,0)</f>
        <v>106.62</v>
      </c>
    </row>
    <row r="17" spans="1:5" x14ac:dyDescent="0.25">
      <c r="A17" s="1" t="s">
        <v>39</v>
      </c>
      <c r="B17" s="1" t="s">
        <v>61</v>
      </c>
      <c r="C17" s="1">
        <v>1</v>
      </c>
      <c r="D17" s="1">
        <v>0</v>
      </c>
      <c r="E17" s="1">
        <f>VLOOKUP(A17,[1]Inventory!$B:$J,9,0)</f>
        <v>118.02</v>
      </c>
    </row>
    <row r="18" spans="1:5" x14ac:dyDescent="0.25">
      <c r="A18" s="1" t="s">
        <v>18</v>
      </c>
      <c r="B18" s="1" t="s">
        <v>46</v>
      </c>
      <c r="C18" s="1">
        <v>2</v>
      </c>
      <c r="D18" s="1">
        <v>0</v>
      </c>
      <c r="E18" s="1">
        <f>VLOOKUP(A18,[1]Inventory!$B:$J,9,0)</f>
        <v>23.2</v>
      </c>
    </row>
    <row r="19" spans="1:5" x14ac:dyDescent="0.25">
      <c r="A19" s="1" t="s">
        <v>17</v>
      </c>
      <c r="B19" s="1" t="s">
        <v>45</v>
      </c>
      <c r="C19" s="1">
        <v>2</v>
      </c>
      <c r="D19" s="1">
        <v>0</v>
      </c>
      <c r="E19" s="1">
        <f>VLOOKUP(A19,[1]Inventory!$B:$J,9,0)</f>
        <v>34.4</v>
      </c>
    </row>
    <row r="20" spans="1:5" x14ac:dyDescent="0.25">
      <c r="A20" s="1" t="s">
        <v>40</v>
      </c>
      <c r="B20" s="1" t="s">
        <v>3</v>
      </c>
      <c r="C20" s="1">
        <v>1</v>
      </c>
      <c r="D20" s="1">
        <v>0</v>
      </c>
      <c r="E20" s="1">
        <f>VLOOKUP(A20,[1]Inventory!$B:$J,9,0)</f>
        <v>113.21</v>
      </c>
    </row>
    <row r="21" spans="1:5" x14ac:dyDescent="0.25">
      <c r="A21" s="1" t="s">
        <v>36</v>
      </c>
      <c r="B21" s="1" t="s">
        <v>58</v>
      </c>
      <c r="C21" s="1">
        <v>1</v>
      </c>
      <c r="D21" s="1">
        <v>0</v>
      </c>
      <c r="E21" s="1">
        <f>VLOOKUP(A21,[1]Inventory!$B:$J,9,0)</f>
        <v>42.6</v>
      </c>
    </row>
    <row r="22" spans="1:5" x14ac:dyDescent="0.25">
      <c r="A22" s="1" t="s">
        <v>38</v>
      </c>
      <c r="B22" s="1" t="s">
        <v>60</v>
      </c>
      <c r="C22" s="1">
        <v>1</v>
      </c>
      <c r="D22" s="1">
        <v>0</v>
      </c>
      <c r="E22" s="1">
        <f>VLOOKUP(A22,[1]Inventory!$B:$J,9,0)</f>
        <v>82.13</v>
      </c>
    </row>
  </sheetData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Rece Costing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2019-07-04T08:34:54Z</dcterms:modified>
</cp:coreProperties>
</file>