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mand Forecasting\DAYANG-19\DAYANG DEMAND - 2020-SEP (LC NO. 108120020038 )\INVENTORY REPORT\"/>
    </mc:Choice>
  </mc:AlternateContent>
  <bookViews>
    <workbookView xWindow="0" yWindow="0" windowWidth="20490" windowHeight="7455"/>
  </bookViews>
  <sheets>
    <sheet name="Sheet1" sheetId="1" r:id="rId1"/>
    <sheet name="Sheet4" sheetId="4" r:id="rId2"/>
    <sheet name="Sheet1 (2)" sheetId="3" r:id="rId3"/>
    <sheet name="Sheet2" sheetId="2" r:id="rId4"/>
  </sheets>
  <definedNames>
    <definedName name="_xlnm._FilterDatabase" localSheetId="0" hidden="1">Sheet1!$B$1:$P$123</definedName>
    <definedName name="_xlnm._FilterDatabase" localSheetId="2" hidden="1">'Sheet1 (2)'!$A$1:$O$172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4" l="1"/>
  <c r="J36" i="4"/>
  <c r="I36" i="4"/>
  <c r="K5" i="4"/>
  <c r="I5" i="4"/>
  <c r="J5" i="4"/>
  <c r="K46" i="4"/>
  <c r="H124" i="1"/>
  <c r="J172" i="3"/>
  <c r="M171" i="3"/>
  <c r="L171" i="3"/>
  <c r="K171" i="3"/>
  <c r="M170" i="3"/>
  <c r="L170" i="3"/>
  <c r="K170" i="3"/>
  <c r="M169" i="3"/>
  <c r="L169" i="3"/>
  <c r="K169" i="3"/>
  <c r="M168" i="3"/>
  <c r="L168" i="3"/>
  <c r="K168" i="3"/>
  <c r="M167" i="3"/>
  <c r="L167" i="3"/>
  <c r="K167" i="3"/>
  <c r="M166" i="3"/>
  <c r="L166" i="3"/>
  <c r="K166" i="3"/>
  <c r="M165" i="3"/>
  <c r="L165" i="3"/>
  <c r="K165" i="3"/>
  <c r="M164" i="3"/>
  <c r="L164" i="3"/>
  <c r="K164" i="3"/>
  <c r="M163" i="3"/>
  <c r="L163" i="3"/>
  <c r="K163" i="3"/>
  <c r="M162" i="3"/>
  <c r="L162" i="3"/>
  <c r="K162" i="3"/>
  <c r="M161" i="3"/>
  <c r="L161" i="3"/>
  <c r="K161" i="3"/>
  <c r="M160" i="3"/>
  <c r="L160" i="3"/>
  <c r="K160" i="3"/>
  <c r="M159" i="3"/>
  <c r="L159" i="3"/>
  <c r="K159" i="3"/>
  <c r="M158" i="3"/>
  <c r="L158" i="3"/>
  <c r="K158" i="3"/>
  <c r="M157" i="3"/>
  <c r="L157" i="3"/>
  <c r="K157" i="3"/>
  <c r="M156" i="3"/>
  <c r="L156" i="3"/>
  <c r="K156" i="3"/>
  <c r="M155" i="3"/>
  <c r="L155" i="3"/>
  <c r="K155" i="3"/>
  <c r="M154" i="3"/>
  <c r="L154" i="3"/>
  <c r="K154" i="3"/>
  <c r="M153" i="3"/>
  <c r="L153" i="3"/>
  <c r="K153" i="3"/>
  <c r="M152" i="3"/>
  <c r="L152" i="3"/>
  <c r="K152" i="3"/>
  <c r="M151" i="3"/>
  <c r="L151" i="3"/>
  <c r="K151" i="3"/>
  <c r="M150" i="3"/>
  <c r="L150" i="3"/>
  <c r="K150" i="3"/>
  <c r="M149" i="3"/>
  <c r="L149" i="3"/>
  <c r="K149" i="3"/>
  <c r="M148" i="3"/>
  <c r="L148" i="3"/>
  <c r="K148" i="3"/>
  <c r="M147" i="3"/>
  <c r="L147" i="3"/>
  <c r="K147" i="3"/>
  <c r="M146" i="3"/>
  <c r="L146" i="3"/>
  <c r="K146" i="3"/>
  <c r="M145" i="3"/>
  <c r="L145" i="3"/>
  <c r="K145" i="3"/>
  <c r="M144" i="3"/>
  <c r="L144" i="3"/>
  <c r="K144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M137" i="3"/>
  <c r="L137" i="3"/>
  <c r="K137" i="3"/>
  <c r="M136" i="3"/>
  <c r="L136" i="3"/>
  <c r="K136" i="3"/>
  <c r="M135" i="3"/>
  <c r="L135" i="3"/>
  <c r="K135" i="3"/>
  <c r="M134" i="3"/>
  <c r="L134" i="3"/>
  <c r="K134" i="3"/>
  <c r="M133" i="3"/>
  <c r="L133" i="3"/>
  <c r="K133" i="3"/>
  <c r="M132" i="3"/>
  <c r="L132" i="3"/>
  <c r="K132" i="3"/>
  <c r="M131" i="3"/>
  <c r="L131" i="3"/>
  <c r="K131" i="3"/>
  <c r="M130" i="3"/>
  <c r="L130" i="3"/>
  <c r="K130" i="3"/>
  <c r="M129" i="3"/>
  <c r="L129" i="3"/>
  <c r="K129" i="3"/>
  <c r="M128" i="3"/>
  <c r="L128" i="3"/>
  <c r="K128" i="3"/>
  <c r="M127" i="3"/>
  <c r="L127" i="3"/>
  <c r="K127" i="3"/>
  <c r="M126" i="3"/>
  <c r="L126" i="3"/>
  <c r="K126" i="3"/>
  <c r="M125" i="3"/>
  <c r="L125" i="3"/>
  <c r="K125" i="3"/>
  <c r="M124" i="3"/>
  <c r="L124" i="3"/>
  <c r="K124" i="3"/>
  <c r="M123" i="3"/>
  <c r="L123" i="3"/>
  <c r="K123" i="3"/>
  <c r="M122" i="3"/>
  <c r="L122" i="3"/>
  <c r="K122" i="3"/>
  <c r="M121" i="3"/>
  <c r="L121" i="3"/>
  <c r="K121" i="3"/>
  <c r="M120" i="3"/>
  <c r="L120" i="3"/>
  <c r="K120" i="3"/>
  <c r="M119" i="3"/>
  <c r="L119" i="3"/>
  <c r="K119" i="3"/>
  <c r="M118" i="3"/>
  <c r="L118" i="3"/>
  <c r="K118" i="3"/>
  <c r="M117" i="3"/>
  <c r="L117" i="3"/>
  <c r="K117" i="3"/>
  <c r="M116" i="3"/>
  <c r="L116" i="3"/>
  <c r="K116" i="3"/>
  <c r="M115" i="3"/>
  <c r="L115" i="3"/>
  <c r="K115" i="3"/>
  <c r="M114" i="3"/>
  <c r="L114" i="3"/>
  <c r="K114" i="3"/>
  <c r="M113" i="3"/>
  <c r="L113" i="3"/>
  <c r="K113" i="3"/>
  <c r="M112" i="3"/>
  <c r="L112" i="3"/>
  <c r="K112" i="3"/>
  <c r="M111" i="3"/>
  <c r="L111" i="3"/>
  <c r="K111" i="3"/>
  <c r="M110" i="3"/>
  <c r="L110" i="3"/>
  <c r="K110" i="3"/>
  <c r="M109" i="3"/>
  <c r="L109" i="3"/>
  <c r="K109" i="3"/>
  <c r="M108" i="3"/>
  <c r="L108" i="3"/>
  <c r="K108" i="3"/>
  <c r="M107" i="3"/>
  <c r="L107" i="3"/>
  <c r="K107" i="3"/>
  <c r="M106" i="3"/>
  <c r="L106" i="3"/>
  <c r="K106" i="3"/>
  <c r="M105" i="3"/>
  <c r="L105" i="3"/>
  <c r="K105" i="3"/>
  <c r="M104" i="3"/>
  <c r="L104" i="3"/>
  <c r="K104" i="3"/>
  <c r="M103" i="3"/>
  <c r="L103" i="3"/>
  <c r="K103" i="3"/>
  <c r="M102" i="3"/>
  <c r="L102" i="3"/>
  <c r="K102" i="3"/>
  <c r="M101" i="3"/>
  <c r="L101" i="3"/>
  <c r="K101" i="3"/>
  <c r="M100" i="3"/>
  <c r="L100" i="3"/>
  <c r="K100" i="3"/>
  <c r="M99" i="3"/>
  <c r="L99" i="3"/>
  <c r="K99" i="3"/>
  <c r="M98" i="3"/>
  <c r="L98" i="3"/>
  <c r="K98" i="3"/>
  <c r="M97" i="3"/>
  <c r="L97" i="3"/>
  <c r="K97" i="3"/>
  <c r="M96" i="3"/>
  <c r="L96" i="3"/>
  <c r="K96" i="3"/>
  <c r="M95" i="3"/>
  <c r="L95" i="3"/>
  <c r="K95" i="3"/>
  <c r="M94" i="3"/>
  <c r="L94" i="3"/>
  <c r="K94" i="3"/>
  <c r="M93" i="3"/>
  <c r="L93" i="3"/>
  <c r="K93" i="3"/>
  <c r="M92" i="3"/>
  <c r="L92" i="3"/>
  <c r="K92" i="3"/>
  <c r="M91" i="3"/>
  <c r="L91" i="3"/>
  <c r="K91" i="3"/>
  <c r="M90" i="3"/>
  <c r="L90" i="3"/>
  <c r="K90" i="3"/>
  <c r="M89" i="3"/>
  <c r="L89" i="3"/>
  <c r="K89" i="3"/>
  <c r="M88" i="3"/>
  <c r="L88" i="3"/>
  <c r="K88" i="3"/>
  <c r="M87" i="3"/>
  <c r="L87" i="3"/>
  <c r="K87" i="3"/>
  <c r="M86" i="3"/>
  <c r="L86" i="3"/>
  <c r="K86" i="3"/>
  <c r="M85" i="3"/>
  <c r="L85" i="3"/>
  <c r="K85" i="3"/>
  <c r="M84" i="3"/>
  <c r="L84" i="3"/>
  <c r="K84" i="3"/>
  <c r="M83" i="3"/>
  <c r="L83" i="3"/>
  <c r="K83" i="3"/>
  <c r="M82" i="3"/>
  <c r="L82" i="3"/>
  <c r="K82" i="3"/>
  <c r="M81" i="3"/>
  <c r="L81" i="3"/>
  <c r="K81" i="3"/>
  <c r="M80" i="3"/>
  <c r="L80" i="3"/>
  <c r="K80" i="3"/>
  <c r="M79" i="3"/>
  <c r="L79" i="3"/>
  <c r="K79" i="3"/>
  <c r="M78" i="3"/>
  <c r="L78" i="3"/>
  <c r="K78" i="3"/>
  <c r="M77" i="3"/>
  <c r="L77" i="3"/>
  <c r="K77" i="3"/>
  <c r="M76" i="3"/>
  <c r="L76" i="3"/>
  <c r="K76" i="3"/>
  <c r="M75" i="3"/>
  <c r="L75" i="3"/>
  <c r="K75" i="3"/>
  <c r="M74" i="3"/>
  <c r="L74" i="3"/>
  <c r="K74" i="3"/>
  <c r="M73" i="3"/>
  <c r="L73" i="3"/>
  <c r="K73" i="3"/>
  <c r="M72" i="3"/>
  <c r="L72" i="3"/>
  <c r="K72" i="3"/>
  <c r="M71" i="3"/>
  <c r="L71" i="3"/>
  <c r="K71" i="3"/>
  <c r="M70" i="3"/>
  <c r="L70" i="3"/>
  <c r="K70" i="3"/>
  <c r="M69" i="3"/>
  <c r="L69" i="3"/>
  <c r="K69" i="3"/>
  <c r="M68" i="3"/>
  <c r="L68" i="3"/>
  <c r="K68" i="3"/>
  <c r="M67" i="3"/>
  <c r="L67" i="3"/>
  <c r="K67" i="3"/>
  <c r="M66" i="3"/>
  <c r="L66" i="3"/>
  <c r="K66" i="3"/>
  <c r="M65" i="3"/>
  <c r="L65" i="3"/>
  <c r="K65" i="3"/>
  <c r="M64" i="3"/>
  <c r="L64" i="3"/>
  <c r="K64" i="3"/>
  <c r="M63" i="3"/>
  <c r="L63" i="3"/>
  <c r="K63" i="3"/>
  <c r="M62" i="3"/>
  <c r="L62" i="3"/>
  <c r="K62" i="3"/>
  <c r="M61" i="3"/>
  <c r="L61" i="3"/>
  <c r="K61" i="3"/>
  <c r="M60" i="3"/>
  <c r="L60" i="3"/>
  <c r="K60" i="3"/>
  <c r="M59" i="3"/>
  <c r="L59" i="3"/>
  <c r="K59" i="3"/>
  <c r="M58" i="3"/>
  <c r="L58" i="3"/>
  <c r="K58" i="3"/>
  <c r="M57" i="3"/>
  <c r="L57" i="3"/>
  <c r="K57" i="3"/>
  <c r="M56" i="3"/>
  <c r="L56" i="3"/>
  <c r="K56" i="3"/>
  <c r="M55" i="3"/>
  <c r="L55" i="3"/>
  <c r="K55" i="3"/>
  <c r="M54" i="3"/>
  <c r="L54" i="3"/>
  <c r="K54" i="3"/>
  <c r="M53" i="3"/>
  <c r="L53" i="3"/>
  <c r="K53" i="3"/>
  <c r="M52" i="3"/>
  <c r="L52" i="3"/>
  <c r="K52" i="3"/>
  <c r="M51" i="3"/>
  <c r="L51" i="3"/>
  <c r="K51" i="3"/>
  <c r="M50" i="3"/>
  <c r="L50" i="3"/>
  <c r="K50" i="3"/>
  <c r="M49" i="3"/>
  <c r="L49" i="3"/>
  <c r="K49" i="3"/>
  <c r="M48" i="3"/>
  <c r="L48" i="3"/>
  <c r="K48" i="3"/>
  <c r="M47" i="3"/>
  <c r="L47" i="3"/>
  <c r="K47" i="3"/>
  <c r="M46" i="3"/>
  <c r="L46" i="3"/>
  <c r="K46" i="3"/>
  <c r="M45" i="3"/>
  <c r="L45" i="3"/>
  <c r="K45" i="3"/>
  <c r="M44" i="3"/>
  <c r="L44" i="3"/>
  <c r="K44" i="3"/>
  <c r="M43" i="3"/>
  <c r="L43" i="3"/>
  <c r="K43" i="3"/>
  <c r="M42" i="3"/>
  <c r="L42" i="3"/>
  <c r="K42" i="3"/>
  <c r="M41" i="3"/>
  <c r="L41" i="3"/>
  <c r="K41" i="3"/>
  <c r="M40" i="3"/>
  <c r="L40" i="3"/>
  <c r="K40" i="3"/>
  <c r="M39" i="3"/>
  <c r="L39" i="3"/>
  <c r="K39" i="3"/>
  <c r="M38" i="3"/>
  <c r="L38" i="3"/>
  <c r="K38" i="3"/>
  <c r="M37" i="3"/>
  <c r="L37" i="3"/>
  <c r="K37" i="3"/>
  <c r="M36" i="3"/>
  <c r="L36" i="3"/>
  <c r="K36" i="3"/>
  <c r="M35" i="3"/>
  <c r="L35" i="3"/>
  <c r="K35" i="3"/>
  <c r="M34" i="3"/>
  <c r="L34" i="3"/>
  <c r="K34" i="3"/>
  <c r="M33" i="3"/>
  <c r="L33" i="3"/>
  <c r="K33" i="3"/>
  <c r="M32" i="3"/>
  <c r="L32" i="3"/>
  <c r="K32" i="3"/>
  <c r="M31" i="3"/>
  <c r="L31" i="3"/>
  <c r="K31" i="3"/>
  <c r="M30" i="3"/>
  <c r="L30" i="3"/>
  <c r="K30" i="3"/>
  <c r="M29" i="3"/>
  <c r="L29" i="3"/>
  <c r="K29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M8" i="3"/>
  <c r="L8" i="3"/>
  <c r="K8" i="3"/>
  <c r="M7" i="3"/>
  <c r="L7" i="3"/>
  <c r="K7" i="3"/>
  <c r="M6" i="3"/>
  <c r="L6" i="3"/>
  <c r="K6" i="3"/>
  <c r="M5" i="3"/>
  <c r="L5" i="3"/>
  <c r="K5" i="3"/>
  <c r="M4" i="3"/>
  <c r="L4" i="3"/>
  <c r="K4" i="3"/>
  <c r="M3" i="3"/>
  <c r="M172" i="3" s="1"/>
  <c r="L3" i="3"/>
  <c r="K3" i="3"/>
  <c r="K172" i="3" s="1"/>
  <c r="M2" i="3"/>
  <c r="L2" i="3"/>
  <c r="L172" i="3" s="1"/>
  <c r="K2" i="3"/>
  <c r="K174" i="3" l="1"/>
  <c r="M174" i="3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2" i="1"/>
  <c r="L7" i="2"/>
  <c r="K7" i="2"/>
  <c r="L6" i="2"/>
  <c r="K6" i="2"/>
  <c r="N124" i="1" l="1"/>
  <c r="L5" i="2" l="1"/>
  <c r="K5" i="2"/>
  <c r="L4" i="2"/>
  <c r="K4" i="2"/>
  <c r="L3" i="2"/>
  <c r="K3" i="2"/>
  <c r="L2" i="2"/>
  <c r="K2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2" i="1"/>
  <c r="L124" i="1" s="1"/>
  <c r="K124" i="1"/>
  <c r="M124" i="1" l="1"/>
  <c r="L126" i="1" s="1"/>
  <c r="N126" i="1"/>
</calcChain>
</file>

<file path=xl/sharedStrings.xml><?xml version="1.0" encoding="utf-8"?>
<sst xmlns="http://schemas.openxmlformats.org/spreadsheetml/2006/main" count="1239" uniqueCount="417">
  <si>
    <t>Parts Name</t>
  </si>
  <si>
    <t xml:space="preserve">Doler($) </t>
  </si>
  <si>
    <t>Purchase Unit Costiong</t>
  </si>
  <si>
    <t>AD80S SPOKE</t>
  </si>
  <si>
    <t>EF001-50300-0050</t>
  </si>
  <si>
    <t>310140100-02-SP</t>
  </si>
  <si>
    <t>AD81S SPOKE</t>
  </si>
  <si>
    <t>AD82S SPOKE</t>
  </si>
  <si>
    <t>ZI0014-14005</t>
  </si>
  <si>
    <t>AD83S SPOKE</t>
  </si>
  <si>
    <t>AD80S Alloy 80CC</t>
  </si>
  <si>
    <t>AD80S Deluxe 80CC</t>
  </si>
  <si>
    <t>APOLLO</t>
  </si>
  <si>
    <t>Galaxy</t>
  </si>
  <si>
    <t>BULLET-100CC</t>
  </si>
  <si>
    <t>BULLET-135CC</t>
  </si>
  <si>
    <t>Skooty 110</t>
  </si>
  <si>
    <t>BULLET V2</t>
  </si>
  <si>
    <t>ZH0028-36140</t>
  </si>
  <si>
    <t>ZDG001-25100-0060</t>
  </si>
  <si>
    <t>ZI0014-14006</t>
  </si>
  <si>
    <t>ZI0014-14007</t>
  </si>
  <si>
    <t>ZI0014-14010</t>
  </si>
  <si>
    <t>ZF0021-73300-YK</t>
  </si>
  <si>
    <t>ZFA001-81100</t>
  </si>
  <si>
    <t>EF001-52100-K</t>
  </si>
  <si>
    <t>VHC997-28007B</t>
  </si>
  <si>
    <t>EF001-53008-0050</t>
  </si>
  <si>
    <t>EG001-51100-0050</t>
  </si>
  <si>
    <t>EF001-56403</t>
  </si>
  <si>
    <t>ZFA001-053002-0051Y</t>
  </si>
  <si>
    <t>EF001-53513-K</t>
  </si>
  <si>
    <t>ZFA001-05500</t>
  </si>
  <si>
    <t>ZF0019-30</t>
  </si>
  <si>
    <t>ZFB001-14500-0053</t>
  </si>
  <si>
    <t>EF001-50012</t>
  </si>
  <si>
    <t>EF997-84170</t>
  </si>
  <si>
    <t>31023110001-01</t>
  </si>
  <si>
    <t>ZFB001-11101-0021</t>
  </si>
  <si>
    <t>ZFD998-74100</t>
  </si>
  <si>
    <t>ZDG001-01011</t>
  </si>
  <si>
    <t>ZFA001-05400</t>
  </si>
  <si>
    <t>W8010001</t>
  </si>
  <si>
    <t>ZFB012-24-0051</t>
  </si>
  <si>
    <t>ZFA001-24150-0229COMP</t>
  </si>
  <si>
    <t>W5016133</t>
  </si>
  <si>
    <t>ZH0004-53204</t>
  </si>
  <si>
    <t>ZFA001-05200</t>
  </si>
  <si>
    <t>EF001-51002A</t>
  </si>
  <si>
    <t>EF001-51002-K</t>
  </si>
  <si>
    <t>ZF0004-17005-0550</t>
  </si>
  <si>
    <t>ZF0004-17005-05</t>
  </si>
  <si>
    <t>EF001-56250</t>
  </si>
  <si>
    <t>ZFB001-291001-0050</t>
  </si>
  <si>
    <t>ZDG001-11250</t>
  </si>
  <si>
    <t>ZF0004-03100</t>
  </si>
  <si>
    <t>ZFD998-74110</t>
  </si>
  <si>
    <t>ZDG001-74311</t>
  </si>
  <si>
    <t>ZFD998-742002</t>
  </si>
  <si>
    <t>ZFD998-742001</t>
  </si>
  <si>
    <t>ZF0021-73</t>
  </si>
  <si>
    <t>ED001-03100-0050</t>
  </si>
  <si>
    <t>ZFB001-171701-0050</t>
  </si>
  <si>
    <t>210136001-01</t>
  </si>
  <si>
    <t>ZFC999-18001</t>
  </si>
  <si>
    <t>ZFC999-28001</t>
  </si>
  <si>
    <t>EG001-51005</t>
  </si>
  <si>
    <t>ZDG001-01013</t>
  </si>
  <si>
    <t>ZFA001-05002</t>
  </si>
  <si>
    <t>ZFA001-05002-K</t>
  </si>
  <si>
    <t>ZFA001-28351</t>
  </si>
  <si>
    <t>EF004-84100</t>
  </si>
  <si>
    <t>EF997-841003</t>
  </si>
  <si>
    <t>ZFB001-22100-0229</t>
  </si>
  <si>
    <t>ZFB001-22200-0229</t>
  </si>
  <si>
    <t>EF001-50006-NQ</t>
  </si>
  <si>
    <t>ZF0021-05001A-NQ22</t>
  </si>
  <si>
    <t>ZF0021-05001-NQ22</t>
  </si>
  <si>
    <t>EF001-50008-NQ</t>
  </si>
  <si>
    <t>ZF0004-17005-05-DX</t>
  </si>
  <si>
    <t>ZF0021-77000A</t>
  </si>
  <si>
    <t>ZF0021-77</t>
  </si>
  <si>
    <t>ZF0021-74101</t>
  </si>
  <si>
    <t>ZF0021-74201</t>
  </si>
  <si>
    <t>ZDG001-74322</t>
  </si>
  <si>
    <t>VGA001-055001</t>
  </si>
  <si>
    <t>VFF001-05500-DX</t>
  </si>
  <si>
    <t>ZF0019-17601</t>
  </si>
  <si>
    <t>ZF0021-33</t>
  </si>
  <si>
    <t>EH092-84100A</t>
  </si>
  <si>
    <t>ZF0019-39002-05</t>
  </si>
  <si>
    <t>ZF0019-39003-05</t>
  </si>
  <si>
    <t>ZF0021-74200</t>
  </si>
  <si>
    <t>ZF0021-74100</t>
  </si>
  <si>
    <t>ZFB005-361001-0553</t>
  </si>
  <si>
    <t>ZFB005-361001-05-DX</t>
  </si>
  <si>
    <t>ZFC007-170101-45</t>
  </si>
  <si>
    <t>EG001-84100</t>
  </si>
  <si>
    <t>VFA049-82</t>
  </si>
  <si>
    <t>ZFC007-17009A-05</t>
  </si>
  <si>
    <t>ZFC007-170101-05</t>
  </si>
  <si>
    <t>EG001-55202</t>
  </si>
  <si>
    <t>ZHC001-77000C</t>
  </si>
  <si>
    <t>ZHC001-77</t>
  </si>
  <si>
    <t>ZFC007-72-0031</t>
  </si>
  <si>
    <t>ZFC007-88001</t>
  </si>
  <si>
    <t>ZFC007-88-01</t>
  </si>
  <si>
    <t>VFA049-850001</t>
  </si>
  <si>
    <t>VFA049-85</t>
  </si>
  <si>
    <t>ZFC007-36100A-0550</t>
  </si>
  <si>
    <t>ZFC007-36100-03</t>
  </si>
  <si>
    <t>EF998-541001</t>
  </si>
  <si>
    <t>ZH0004-12700-0060</t>
  </si>
  <si>
    <t>ZH0004-12700</t>
  </si>
  <si>
    <t>ZH0004-12800-0060</t>
  </si>
  <si>
    <t>ZH0004-12800</t>
  </si>
  <si>
    <t>EF036-53506A</t>
  </si>
  <si>
    <t>EG001-50201</t>
  </si>
  <si>
    <t>ZH0004-58000B</t>
  </si>
  <si>
    <t>ZH0004-58</t>
  </si>
  <si>
    <t>ZH0006-04400-0022</t>
  </si>
  <si>
    <t>VHK001-01300-0050</t>
  </si>
  <si>
    <t>ZH0004-36300</t>
  </si>
  <si>
    <t>VGB001-89000A</t>
  </si>
  <si>
    <t>VGB001-890001</t>
  </si>
  <si>
    <t>EG001-53401-NQ22</t>
  </si>
  <si>
    <t>EG001-53401C-NQ</t>
  </si>
  <si>
    <t>EI001-532011-NQ</t>
  </si>
  <si>
    <t>EH022-53301-NQ</t>
  </si>
  <si>
    <t>EH044-52100C</t>
  </si>
  <si>
    <t>EH044-521002</t>
  </si>
  <si>
    <t>EG003-540012</t>
  </si>
  <si>
    <t>ZH0004-62000A</t>
  </si>
  <si>
    <t>EF035-84200</t>
  </si>
  <si>
    <t>EF001-53020-CP-01</t>
  </si>
  <si>
    <t>ZH0004-17201B-45</t>
  </si>
  <si>
    <t>EI001-50400</t>
  </si>
  <si>
    <t>EH001-53005B-0060</t>
  </si>
  <si>
    <t>EF001-53004-0051</t>
  </si>
  <si>
    <t>EG001-50014E-K</t>
  </si>
  <si>
    <t>EG001-53006-0060</t>
  </si>
  <si>
    <t>EG001-53006-0051</t>
  </si>
  <si>
    <t>EF001-53005-0051</t>
  </si>
  <si>
    <t>EI001-50011B</t>
  </si>
  <si>
    <t>ZH0004-61000A</t>
  </si>
  <si>
    <t>EF020-570001-002</t>
  </si>
  <si>
    <t>ZH0004-11001</t>
  </si>
  <si>
    <t>ZH0004-11001(F-3)</t>
  </si>
  <si>
    <t>ZH0004-11400</t>
  </si>
  <si>
    <t>ZH0004-11400(F-3)</t>
  </si>
  <si>
    <t>ZH0004-72-0031</t>
  </si>
  <si>
    <t>ZH0004-72</t>
  </si>
  <si>
    <t>ZH0004-74603</t>
  </si>
  <si>
    <t>ZH0004-12500-01</t>
  </si>
  <si>
    <t>VG0151-10</t>
  </si>
  <si>
    <t>ZH0004-14330</t>
  </si>
  <si>
    <t>EI001-52002</t>
  </si>
  <si>
    <t>EI001-52001</t>
  </si>
  <si>
    <t>EH049-61</t>
  </si>
  <si>
    <t>ZH0004-14223</t>
  </si>
  <si>
    <t>ZH0004-14222(F-4)-01</t>
  </si>
  <si>
    <t>ZH0004-14229</t>
  </si>
  <si>
    <t>ZH0004-14228</t>
  </si>
  <si>
    <t>ZH0004-14224</t>
  </si>
  <si>
    <t>ZH0004-30-0031</t>
  </si>
  <si>
    <t>ZJH001-850001</t>
  </si>
  <si>
    <t>EI998-52200-0059</t>
  </si>
  <si>
    <t>EI998-522001</t>
  </si>
  <si>
    <t>ZI0015-28302</t>
  </si>
  <si>
    <t>ZH0004-28302(F-11-5)</t>
  </si>
  <si>
    <t>VHB001-05002</t>
  </si>
  <si>
    <t>ZH0004-74600</t>
  </si>
  <si>
    <t>ZH0004-36100-45</t>
  </si>
  <si>
    <t>ZH0004-36100</t>
  </si>
  <si>
    <t>ZH0004-36100-05</t>
  </si>
  <si>
    <t>ZH0004-36100-01</t>
  </si>
  <si>
    <t>ZH0004-28200</t>
  </si>
  <si>
    <t>ZH0004-19005A</t>
  </si>
  <si>
    <t>ZI0027-74300A</t>
  </si>
  <si>
    <t>ZI0027-74300-01</t>
  </si>
  <si>
    <t>ZI0027-36100-4551</t>
  </si>
  <si>
    <t>ZI0027-36100-01</t>
  </si>
  <si>
    <t>TG0164-39002-XQ</t>
  </si>
  <si>
    <t>TG0164-39003-XQ</t>
  </si>
  <si>
    <t>TG0164-39004-XQ</t>
  </si>
  <si>
    <t>TG0164-39005-XQ</t>
  </si>
  <si>
    <t>TG0164-39006-XQ</t>
  </si>
  <si>
    <t>TG0164-39007-XQ</t>
  </si>
  <si>
    <t>ZH0028-36110</t>
  </si>
  <si>
    <t>ZH0028-36120</t>
  </si>
  <si>
    <t>ZH0028-36130</t>
  </si>
  <si>
    <t>ZH0028-36150</t>
  </si>
  <si>
    <t>ZH0028-37290</t>
  </si>
  <si>
    <t>ZH0028-37280</t>
  </si>
  <si>
    <t>ZH0028-17001</t>
  </si>
  <si>
    <t>ZH0028-17920</t>
  </si>
  <si>
    <t>ZH0028-17820</t>
  </si>
  <si>
    <t>ZH0028-17930</t>
  </si>
  <si>
    <t>ZH0028-17830</t>
  </si>
  <si>
    <t>ZH0028-70100</t>
  </si>
  <si>
    <t>ZH0028-70200</t>
  </si>
  <si>
    <t>ZH0028-71150</t>
  </si>
  <si>
    <t>ZH0028-71170</t>
  </si>
  <si>
    <t>ZH0028-71250</t>
  </si>
  <si>
    <t>ZH0028-71270</t>
  </si>
  <si>
    <t>ZJ0038-79</t>
  </si>
  <si>
    <t>SKOOTY 110</t>
  </si>
  <si>
    <t>NTBG001-18300-PV50</t>
  </si>
  <si>
    <t>TBG607-18555</t>
  </si>
  <si>
    <t>TG0013-10000C</t>
  </si>
  <si>
    <t>TG0013-10000A</t>
  </si>
  <si>
    <t>TI0017-27100-0051</t>
  </si>
  <si>
    <t>VHC046-74004-0090</t>
  </si>
  <si>
    <t>ZJH001-85000A</t>
  </si>
  <si>
    <t>NTIP001-14205</t>
  </si>
  <si>
    <t>NTIP001-14201</t>
  </si>
  <si>
    <t>NTIP001-14210</t>
  </si>
  <si>
    <t>NTBG001-14204A</t>
  </si>
  <si>
    <t>NTBG001-14260</t>
  </si>
  <si>
    <t>NTBG001-14205A</t>
  </si>
  <si>
    <t>EG143-58100A</t>
  </si>
  <si>
    <t>EI995-50003</t>
  </si>
  <si>
    <t>EI995-50002A</t>
  </si>
  <si>
    <t>NEI001-83100</t>
  </si>
  <si>
    <t>EI031-63100</t>
  </si>
  <si>
    <t>ARM  VALVE ROCKER</t>
    <phoneticPr fontId="0" type="noConversion"/>
  </si>
  <si>
    <t>ARM COMP RR  BRAKE</t>
    <phoneticPr fontId="0" type="noConversion"/>
  </si>
  <si>
    <t>BALL BEARING (91683/24)</t>
    <phoneticPr fontId="0" type="noConversion"/>
  </si>
  <si>
    <t>RACE BEARING BALL</t>
    <phoneticPr fontId="0" type="noConversion"/>
  </si>
  <si>
    <t>BALL BEARING (91683/22.5)</t>
  </si>
  <si>
    <t>RETAINER</t>
    <phoneticPr fontId="0" type="noConversion"/>
  </si>
  <si>
    <t>CAP FUEL TANK</t>
    <phoneticPr fontId="0" type="noConversion"/>
  </si>
  <si>
    <t>CAP SPARK PLUG</t>
    <phoneticPr fontId="0" type="noConversion"/>
  </si>
  <si>
    <t>CRANKSHAFT COMP.</t>
    <phoneticPr fontId="0" type="noConversion"/>
  </si>
  <si>
    <t>DAMPER (RR Wheel)</t>
  </si>
  <si>
    <t>GEAR OIL SEAL</t>
    <phoneticPr fontId="0" type="noConversion"/>
  </si>
  <si>
    <t>HEAD  CAM CHAIN TENSIONER PUSH ROD</t>
    <phoneticPr fontId="0" type="noConversion"/>
  </si>
  <si>
    <t>LOWER PLATE CLUTCH</t>
    <phoneticPr fontId="0" type="noConversion"/>
  </si>
  <si>
    <t>MUFFLER COMP.</t>
  </si>
  <si>
    <t>OIL SEAL (DAIL OIL SEAL)</t>
    <phoneticPr fontId="0" type="noConversion"/>
  </si>
  <si>
    <t>PEDAL GEAR CHANGE</t>
    <phoneticPr fontId="0" type="noConversion"/>
  </si>
  <si>
    <t>RR. CUSHION ASSY. (SET )</t>
    <phoneticPr fontId="0" type="noConversion"/>
  </si>
  <si>
    <t>SEAL ,OIL (FR CUSHION)</t>
  </si>
  <si>
    <t>SEAL VALVE STEM</t>
  </si>
  <si>
    <t>STARTING COIL</t>
    <phoneticPr fontId="0" type="noConversion"/>
  </si>
  <si>
    <t>STEERING HANDLE</t>
    <phoneticPr fontId="0" type="noConversion"/>
  </si>
  <si>
    <t>SWITCH ASSY WINKER</t>
  </si>
  <si>
    <t xml:space="preserve"> SPRING, MAIN STAND</t>
    <phoneticPr fontId="0" type="noConversion"/>
  </si>
  <si>
    <t>ARM COMP KICK STARTER</t>
    <phoneticPr fontId="0" type="noConversion"/>
  </si>
  <si>
    <t>BALL BEARING</t>
  </si>
  <si>
    <t>BAR COMP SIDE STAND (With spring)</t>
    <phoneticPr fontId="0" type="noConversion"/>
  </si>
  <si>
    <t>BEARING 6301-RS</t>
  </si>
  <si>
    <t>CARBURETOR</t>
  </si>
  <si>
    <t>CHAIN CAM</t>
  </si>
  <si>
    <t xml:space="preserve">COWL with sticker </t>
  </si>
  <si>
    <t>DISK DRIVE</t>
    <phoneticPr fontId="0" type="noConversion"/>
  </si>
  <si>
    <t>FR FENDER</t>
  </si>
  <si>
    <t>GRIPR HANDLE</t>
    <phoneticPr fontId="0" type="noConversion"/>
  </si>
  <si>
    <t>L HOLDER COWL</t>
  </si>
  <si>
    <t>LEVER COMP CLUTCH</t>
    <phoneticPr fontId="0" type="noConversion"/>
  </si>
  <si>
    <t>LEVER COMP FR BRAKE</t>
  </si>
  <si>
    <t>LOCK COMP</t>
  </si>
  <si>
    <t>PLUG SPARK</t>
  </si>
  <si>
    <t>REFLECTOR RR</t>
    <phoneticPr fontId="0" type="noConversion"/>
  </si>
  <si>
    <t>RIM FR WHEEL</t>
  </si>
  <si>
    <t>RIM RR WHEEL</t>
  </si>
  <si>
    <t>ROLLER CAM CHAIN TENSIONER</t>
    <phoneticPr fontId="0" type="noConversion"/>
  </si>
  <si>
    <t>SPRING BRAKE</t>
  </si>
  <si>
    <t>SPROCKER DRIVE</t>
  </si>
  <si>
    <t>SPROCKER FINAL DRIVER</t>
    <phoneticPr fontId="0" type="noConversion"/>
  </si>
  <si>
    <t>STATOR COMP</t>
  </si>
  <si>
    <t>CASE UNDER HALF DRIVE CHAIN</t>
  </si>
  <si>
    <t>CASE UPPER HALF DRIVE CHAIN</t>
  </si>
  <si>
    <t>COVER CYLINDER HEAD TOP</t>
  </si>
  <si>
    <t>COVER L CRANKCASE REAR</t>
  </si>
  <si>
    <t>COVER R CYLINDER HEAD SIDE</t>
  </si>
  <si>
    <t>HARNESS WIRE</t>
  </si>
  <si>
    <t>LEVER COMP CLUTCH</t>
  </si>
  <si>
    <t>PEDAL COMP GEAR CHANGE</t>
  </si>
  <si>
    <t>REAR FENDER</t>
  </si>
  <si>
    <t>SEAT DOUBLE</t>
  </si>
  <si>
    <t>STATOR COMP (8 COIL)</t>
  </si>
  <si>
    <t>STRIPE L COWL</t>
  </si>
  <si>
    <t>STRIPE R COWL</t>
  </si>
  <si>
    <t>SWITCH ASSY R STEERING HANDLE</t>
  </si>
  <si>
    <t>SWITCH L STEERING HANDLE</t>
  </si>
  <si>
    <t>TANK COMP FUEL(DELUXE)</t>
  </si>
  <si>
    <t>FR FENDER (Black)</t>
  </si>
  <si>
    <t>STATOR COMP.</t>
  </si>
  <si>
    <t>CDI UNIT</t>
  </si>
  <si>
    <t>COVER FLOW (RED)*</t>
  </si>
  <si>
    <t>FR FENDER(RED)</t>
  </si>
  <si>
    <t>GEAR COUNTERSHAFT 2nd(29T)</t>
  </si>
  <si>
    <t>HEADLIGHT</t>
  </si>
  <si>
    <t>LENS TAIL LIGHT*</t>
    <phoneticPr fontId="0" type="noConversion"/>
  </si>
  <si>
    <t>RECTIFIER COMP  REGULATOR</t>
    <phoneticPr fontId="0" type="noConversion"/>
  </si>
  <si>
    <t>TANK COMP FUEL(RED)*</t>
  </si>
  <si>
    <t>ARM COMP GEARSHIFT</t>
  </si>
  <si>
    <t>CABLE CLUTCH</t>
  </si>
  <si>
    <t>CABLE SPEEDOMETER</t>
  </si>
  <si>
    <t>CAMSHAFT w/o BEARING</t>
  </si>
  <si>
    <t>CARRIER REAR (NEW TYPE)</t>
  </si>
  <si>
    <t>CHAIN DRIVE</t>
    <phoneticPr fontId="0" type="noConversion"/>
  </si>
  <si>
    <t>COCK FUEL</t>
  </si>
  <si>
    <t>CONTACT ASSY NEUTRAL SWITCH</t>
    <phoneticPr fontId="0" type="noConversion"/>
  </si>
  <si>
    <t>COVER L CRANKCASE FRONT</t>
  </si>
  <si>
    <t>CRANKCASE COMP LEFT</t>
  </si>
  <si>
    <t>CRANKCASE COMP RIGHT</t>
  </si>
  <si>
    <t>CRANKSHAFT COMP.</t>
  </si>
  <si>
    <t>DRUM GEARSHIFT</t>
  </si>
  <si>
    <t>EXHAUST MUFFLER</t>
  </si>
  <si>
    <t>FLYWHEEL COMP</t>
  </si>
  <si>
    <t>FR. FENDER(BLACK)</t>
  </si>
  <si>
    <t>GASKET ASSY CYLINDER HEAD</t>
  </si>
  <si>
    <t>GASKET CRANKCASE</t>
  </si>
  <si>
    <t>GASKET CYLINDER HEAD COVER</t>
  </si>
  <si>
    <t>GASKET L CRANKCASE COVER</t>
  </si>
  <si>
    <t>GASKET R CRANKCASE COVER</t>
  </si>
  <si>
    <t>GASKET, CYLINDER</t>
    <phoneticPr fontId="0" type="noConversion"/>
  </si>
  <si>
    <t>GEAR LEVER</t>
    <phoneticPr fontId="0" type="noConversion"/>
  </si>
  <si>
    <t>GRIP L HANDLE</t>
    <phoneticPr fontId="0" type="noConversion"/>
  </si>
  <si>
    <t>GRIP R HANDLE</t>
  </si>
  <si>
    <t>LEVER LH</t>
    <phoneticPr fontId="0" type="noConversion"/>
  </si>
  <si>
    <t>MIRROR, REAR (SET )</t>
  </si>
  <si>
    <t>OIL SEAL FRONT SHOCK ABSORBER</t>
  </si>
  <si>
    <t>PIN PISTON</t>
    <phoneticPr fontId="0" type="noConversion"/>
  </si>
  <si>
    <t>PISTON</t>
  </si>
  <si>
    <t>PUMP ASSY OIL</t>
  </si>
  <si>
    <t>LOWER STEEL CONE RACE</t>
  </si>
  <si>
    <t>RACE TOP CONE</t>
  </si>
  <si>
    <t>RETAINER BALL UNDER</t>
  </si>
  <si>
    <t>RETAINER BALL UPPER</t>
  </si>
  <si>
    <t>UPPER STEEL CONE RACE</t>
  </si>
  <si>
    <t>RACE UNDER CONE</t>
  </si>
  <si>
    <t>REAR CUSHION</t>
  </si>
  <si>
    <t>RECTIFIER REGULATED</t>
  </si>
  <si>
    <t>RING SET PISTON</t>
  </si>
  <si>
    <t>SPROCKET DRIVE</t>
  </si>
  <si>
    <t>STAND ASSY MAIN</t>
  </si>
  <si>
    <t>SWITCH ASSY L STEERING HANDLE</t>
    <phoneticPr fontId="0" type="noConversion"/>
  </si>
  <si>
    <t>TANK ASSY FUEL(BLACK)</t>
  </si>
  <si>
    <t>TANK ASSY FUEL(RED)</t>
  </si>
  <si>
    <t>TIRE COMP  RR WHEEL</t>
  </si>
  <si>
    <t>DISK FR  BRAKING</t>
    <phoneticPr fontId="0" type="noConversion"/>
  </si>
  <si>
    <t>MIRROR HOLDER LH WITH LEVER COMP*</t>
    <phoneticPr fontId="0" type="noConversion"/>
  </si>
  <si>
    <t>TANK ASSY  FUEL(BLACK)*</t>
  </si>
  <si>
    <t>MARK, FR. PANEL</t>
  </si>
  <si>
    <t>STRIPE,FR.PANEL</t>
  </si>
  <si>
    <t>L STRIPE,FENDER,FR.</t>
  </si>
  <si>
    <t>R STRIPE,FENDER,FR.</t>
  </si>
  <si>
    <t>LABEL,L BODY COVER</t>
  </si>
  <si>
    <t>LABEL,R BODY COVER</t>
  </si>
  <si>
    <t>Tank shield left front support assembly</t>
  </si>
  <si>
    <t>Tank shield right front support assembly</t>
  </si>
  <si>
    <t>Tank cover left rear support</t>
  </si>
  <si>
    <t>Rear right support for tank shield</t>
  </si>
  <si>
    <t>Lower support for tank cover</t>
  </si>
  <si>
    <t>Welding assembly for left horn bracket</t>
  </si>
  <si>
    <t>Welding assembly for right horn bracket</t>
  </si>
  <si>
    <t>Oil tank cover rubber sleeve</t>
  </si>
  <si>
    <t>Fuel tank left cover</t>
  </si>
  <si>
    <t>Fuel tank left cover inner body</t>
  </si>
  <si>
    <t>Fuel tank right cover</t>
  </si>
  <si>
    <t>Tank right cover inner body</t>
  </si>
  <si>
    <t>high horn</t>
  </si>
  <si>
    <t>low horn</t>
  </si>
  <si>
    <t>Left front turn signal</t>
  </si>
  <si>
    <t>Right front turn signal</t>
  </si>
  <si>
    <t>Left rear turn signal</t>
  </si>
  <si>
    <t>Right rear turn signal</t>
  </si>
  <si>
    <t>Flash relay</t>
  </si>
  <si>
    <t>SPEEDOMETER SET</t>
    <phoneticPr fontId="1" type="noConversion"/>
  </si>
  <si>
    <t>PAD SET, FR.</t>
    <phoneticPr fontId="1" type="noConversion"/>
  </si>
  <si>
    <t>BACK VIEW MIRROR</t>
    <phoneticPr fontId="1" type="noConversion"/>
  </si>
  <si>
    <t>SHOE SET,BRAKING</t>
    <phoneticPr fontId="1" type="noConversion"/>
  </si>
  <si>
    <t>SWITCH,LIGHTING</t>
    <phoneticPr fontId="1" type="noConversion"/>
  </si>
  <si>
    <t>REGULATOR,RECTIFIED</t>
    <phoneticPr fontId="1" type="noConversion"/>
  </si>
  <si>
    <t>NUT,STRG STEM LOCK</t>
    <phoneticPr fontId="1" type="noConversion"/>
  </si>
  <si>
    <t>RACE,STRG TOP CONE</t>
    <phoneticPr fontId="1" type="noConversion"/>
  </si>
  <si>
    <t>BALL COMP.,STEEL</t>
    <phoneticPr fontId="1" type="noConversion"/>
  </si>
  <si>
    <t>WASHER,STRG HEAD DUST</t>
    <phoneticPr fontId="1" type="noConversion"/>
  </si>
  <si>
    <t>RACE,STRG BOTTOM CONE</t>
    <phoneticPr fontId="1" type="noConversion"/>
  </si>
  <si>
    <t>PULLEY COMP.,BELT</t>
    <phoneticPr fontId="1" type="noConversion"/>
  </si>
  <si>
    <t>VALVE,EXHAUST</t>
    <phoneticPr fontId="1" type="noConversion"/>
  </si>
  <si>
    <t>VALVE,INTAKE</t>
    <phoneticPr fontId="1" type="noConversion"/>
  </si>
  <si>
    <t>MOTOR,STARTING</t>
    <phoneticPr fontId="1" type="noConversion"/>
  </si>
  <si>
    <t>FILTER ELEMENT</t>
    <phoneticPr fontId="1" type="noConversion"/>
  </si>
  <si>
    <t>PHY Purchase Qty</t>
  </si>
  <si>
    <t>AC QTY</t>
  </si>
  <si>
    <t>PHY QTY</t>
  </si>
  <si>
    <t>SHORT</t>
  </si>
  <si>
    <t>S</t>
  </si>
  <si>
    <t>F</t>
  </si>
  <si>
    <t>Y</t>
  </si>
  <si>
    <t>MODEL</t>
  </si>
  <si>
    <t>ACTIVE CODE</t>
  </si>
  <si>
    <t>PART CODE</t>
  </si>
  <si>
    <t>SHORT/WRONG QTY</t>
  </si>
  <si>
    <t>SHORT/WRONG VALUE</t>
  </si>
  <si>
    <t>BALL BEARING (91683/24)</t>
  </si>
  <si>
    <t>RACE BEARING BALL</t>
  </si>
  <si>
    <t>CAP FUEL TANK</t>
  </si>
  <si>
    <t>NEI001-83100A</t>
  </si>
  <si>
    <t>HEAD  CAM CHAIN TENSIONER PUSH ROD</t>
  </si>
  <si>
    <t>PEDAL GEAR CHANGE</t>
  </si>
  <si>
    <t>STARTING COIL</t>
  </si>
  <si>
    <t>BAR COMP SIDE STAND (With spring)</t>
  </si>
  <si>
    <t>SPROCKER FINAL DRIVER</t>
  </si>
  <si>
    <t>LENS TAIL LIGHT*</t>
  </si>
  <si>
    <t>PAD SET, FR.</t>
  </si>
  <si>
    <t>NUT,STRG STEM LOCK</t>
  </si>
  <si>
    <t>RACE,STRG TOP CONE</t>
  </si>
  <si>
    <t>BALL COMP.,STEEL</t>
  </si>
  <si>
    <t>WASHER,STRG HEAD DUST</t>
  </si>
  <si>
    <t>RACE,STRG BOTTOM CONE</t>
  </si>
  <si>
    <t>ZDG001-11006.01</t>
  </si>
  <si>
    <t>BALL RECER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</si>
</sst>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Book Antiqua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  <xf numFmtId="0" fontId="1" fillId="0" borderId="0">
      <alignment vertical="center"/>
    </xf>
  </cellStyleXfs>
  <cellXfs count="4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NumberFormat="1" applyBorder="1" applyAlignment="1">
      <alignment vertical="top"/>
    </xf>
    <xf numFmtId="0" fontId="4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164" fontId="8" fillId="0" borderId="1" xfId="1" applyNumberFormat="1" applyFont="1" applyFill="1" applyBorder="1"/>
    <xf numFmtId="0" fontId="9" fillId="0" borderId="1" xfId="0" applyFont="1" applyFill="1" applyBorder="1"/>
    <xf numFmtId="2" fontId="0" fillId="0" borderId="0" xfId="0" applyNumberFormat="1"/>
    <xf numFmtId="0" fontId="0" fillId="2" borderId="0" xfId="0" applyFill="1"/>
    <xf numFmtId="0" fontId="0" fillId="2" borderId="1" xfId="0" applyNumberFormat="1" applyFill="1" applyBorder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/>
    <xf numFmtId="0" fontId="0" fillId="3" borderId="0" xfId="0" applyFill="1"/>
    <xf numFmtId="0" fontId="0" fillId="3" borderId="1" xfId="0" applyNumberFormat="1" applyFill="1" applyBorder="1" applyAlignment="1">
      <alignment vertical="top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4" fillId="3" borderId="1" xfId="0" applyFont="1" applyFill="1" applyBorder="1"/>
    <xf numFmtId="2" fontId="0" fillId="3" borderId="1" xfId="0" applyNumberFormat="1" applyFill="1" applyBorder="1" applyAlignment="1">
      <alignment horizontal="center"/>
    </xf>
    <xf numFmtId="2" fontId="0" fillId="3" borderId="0" xfId="0" applyNumberFormat="1" applyFill="1"/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8" fillId="0" borderId="0" xfId="1" applyNumberFormat="1" applyFont="1" applyFill="1" applyBorder="1"/>
    <xf numFmtId="0" fontId="9" fillId="0" borderId="0" xfId="0" applyFont="1" applyFill="1" applyBorder="1"/>
    <xf numFmtId="0" fontId="7" fillId="3" borderId="0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/>
    <xf numFmtId="0" fontId="5" fillId="2" borderId="1" xfId="2" applyFont="1" applyFill="1" applyBorder="1" applyAlignment="1">
      <alignment horizontal="left" vertical="center" wrapText="1"/>
    </xf>
    <xf numFmtId="0" fontId="9" fillId="2" borderId="1" xfId="0" applyFont="1" applyFill="1" applyBorder="1"/>
    <xf numFmtId="0" fontId="9" fillId="2" borderId="0" xfId="0" applyFont="1" applyFill="1" applyBorder="1"/>
    <xf numFmtId="0" fontId="0" fillId="0" borderId="0" xfId="0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Normal 2 3" xfId="2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topLeftCell="A82" zoomScale="80" zoomScaleNormal="80" workbookViewId="0">
      <selection activeCell="A87" sqref="A87:XFD91"/>
    </sheetView>
  </sheetViews>
  <sheetFormatPr defaultRowHeight="15" x14ac:dyDescent="0.25"/>
  <cols>
    <col min="2" max="2" width="19.5703125" bestFit="1" customWidth="1"/>
    <col min="3" max="3" width="21.42578125" bestFit="1" customWidth="1"/>
    <col min="4" max="4" width="28.85546875" customWidth="1"/>
    <col min="5" max="6" width="28.5703125" customWidth="1"/>
    <col min="7" max="8" width="19.85546875" style="9" customWidth="1"/>
    <col min="9" max="9" width="10.5703125" customWidth="1"/>
    <col min="10" max="10" width="16.5703125" customWidth="1"/>
    <col min="11" max="11" width="15.85546875" bestFit="1" customWidth="1"/>
  </cols>
  <sheetData>
    <row r="1" spans="1:16" s="5" customFormat="1" ht="39" customHeight="1" x14ac:dyDescent="0.25">
      <c r="B1" s="5" t="s">
        <v>394</v>
      </c>
      <c r="C1" s="5" t="s">
        <v>396</v>
      </c>
      <c r="D1" s="1" t="s">
        <v>395</v>
      </c>
      <c r="E1" s="2" t="s">
        <v>0</v>
      </c>
      <c r="F1" s="2"/>
      <c r="G1" s="3" t="s">
        <v>387</v>
      </c>
      <c r="H1" s="31"/>
      <c r="I1" s="4" t="s">
        <v>1</v>
      </c>
      <c r="J1" s="2" t="s">
        <v>2</v>
      </c>
      <c r="L1" s="5" t="s">
        <v>388</v>
      </c>
      <c r="M1" s="5" t="s">
        <v>389</v>
      </c>
      <c r="N1" s="5" t="s">
        <v>391</v>
      </c>
      <c r="O1" s="5" t="s">
        <v>392</v>
      </c>
      <c r="P1" s="5" t="s">
        <v>393</v>
      </c>
    </row>
    <row r="2" spans="1:16" x14ac:dyDescent="0.25">
      <c r="A2">
        <v>1</v>
      </c>
      <c r="B2" t="s">
        <v>3</v>
      </c>
      <c r="C2" t="s">
        <v>4</v>
      </c>
      <c r="D2" s="6">
        <v>310320311</v>
      </c>
      <c r="E2" s="10" t="s">
        <v>225</v>
      </c>
      <c r="F2" s="13">
        <v>100</v>
      </c>
      <c r="G2" s="13">
        <v>100</v>
      </c>
      <c r="H2" s="13"/>
      <c r="I2" s="7">
        <v>0</v>
      </c>
      <c r="J2" s="8">
        <v>59.124585154365676</v>
      </c>
      <c r="K2" s="16">
        <v>5912.4585154365677</v>
      </c>
      <c r="L2">
        <f>F2*J2</f>
        <v>5912.4585154365677</v>
      </c>
      <c r="M2">
        <f>G2*J2</f>
        <v>5912.4585154365677</v>
      </c>
      <c r="N2">
        <f>H2*J2</f>
        <v>0</v>
      </c>
    </row>
    <row r="3" spans="1:16" x14ac:dyDescent="0.25">
      <c r="A3">
        <v>2</v>
      </c>
      <c r="B3" t="s">
        <v>3</v>
      </c>
      <c r="C3" t="s">
        <v>19</v>
      </c>
      <c r="D3" s="6">
        <v>210134900</v>
      </c>
      <c r="E3" s="10" t="s">
        <v>226</v>
      </c>
      <c r="F3" s="13">
        <v>50</v>
      </c>
      <c r="G3" s="13">
        <v>50</v>
      </c>
      <c r="H3" s="33"/>
      <c r="I3">
        <v>0</v>
      </c>
      <c r="J3" s="8">
        <v>373.83385370459428</v>
      </c>
      <c r="K3" s="16">
        <v>18691.692685229715</v>
      </c>
      <c r="L3">
        <f>F3*J3</f>
        <v>18691.692685229715</v>
      </c>
      <c r="M3">
        <f>G3*J3</f>
        <v>18691.692685229715</v>
      </c>
      <c r="N3">
        <f>H3*J3</f>
        <v>0</v>
      </c>
    </row>
    <row r="4" spans="1:16" x14ac:dyDescent="0.25">
      <c r="A4">
        <v>8</v>
      </c>
      <c r="B4" t="s">
        <v>3</v>
      </c>
      <c r="C4" t="s">
        <v>24</v>
      </c>
      <c r="D4" s="6">
        <v>310230700</v>
      </c>
      <c r="E4" s="10" t="s">
        <v>232</v>
      </c>
      <c r="F4" s="13">
        <v>50</v>
      </c>
      <c r="G4" s="13">
        <v>50</v>
      </c>
      <c r="H4" s="33"/>
      <c r="I4">
        <v>0</v>
      </c>
      <c r="J4" s="8">
        <v>21.201100725284174</v>
      </c>
      <c r="K4" s="16">
        <v>1060.0550362642086</v>
      </c>
      <c r="L4">
        <f>F4*J4</f>
        <v>1060.0550362642086</v>
      </c>
      <c r="M4">
        <f>G4*J4</f>
        <v>1060.0550362642086</v>
      </c>
      <c r="N4">
        <f>H4*J4</f>
        <v>0</v>
      </c>
    </row>
    <row r="5" spans="1:16" x14ac:dyDescent="0.25">
      <c r="A5">
        <v>9</v>
      </c>
      <c r="B5" t="s">
        <v>3</v>
      </c>
      <c r="C5" t="s">
        <v>25</v>
      </c>
      <c r="D5" s="6">
        <v>310320400</v>
      </c>
      <c r="E5" s="10" t="s">
        <v>233</v>
      </c>
      <c r="F5" s="13">
        <v>15</v>
      </c>
      <c r="G5" s="13">
        <v>15</v>
      </c>
      <c r="H5" s="13"/>
      <c r="I5" s="7">
        <v>0</v>
      </c>
      <c r="J5" s="8">
        <v>2044.7784115866384</v>
      </c>
      <c r="K5" s="16">
        <v>30671.676173799577</v>
      </c>
      <c r="L5">
        <f>F5*J5</f>
        <v>30671.676173799577</v>
      </c>
      <c r="M5">
        <f>G5*J5</f>
        <v>30671.676173799577</v>
      </c>
      <c r="N5">
        <f>H5*J5</f>
        <v>0</v>
      </c>
    </row>
    <row r="6" spans="1:16" x14ac:dyDescent="0.25">
      <c r="A6">
        <v>10</v>
      </c>
      <c r="B6" t="s">
        <v>3</v>
      </c>
      <c r="C6" t="s">
        <v>26</v>
      </c>
      <c r="D6" s="6">
        <v>210121312</v>
      </c>
      <c r="E6" s="10" t="s">
        <v>234</v>
      </c>
      <c r="F6" s="13">
        <v>1000</v>
      </c>
      <c r="G6" s="13">
        <v>1000</v>
      </c>
      <c r="H6" s="33"/>
      <c r="I6">
        <v>0</v>
      </c>
      <c r="J6" s="8">
        <v>22.515534206260526</v>
      </c>
      <c r="K6" s="16">
        <v>22515.534206260527</v>
      </c>
      <c r="L6">
        <f>F6*J6</f>
        <v>22515.534206260527</v>
      </c>
      <c r="M6">
        <f>G6*J6</f>
        <v>22515.534206260527</v>
      </c>
      <c r="N6">
        <f>H6*J6</f>
        <v>0</v>
      </c>
    </row>
    <row r="7" spans="1:16" x14ac:dyDescent="0.25">
      <c r="A7">
        <v>11</v>
      </c>
      <c r="B7" t="s">
        <v>3</v>
      </c>
      <c r="C7" t="s">
        <v>27</v>
      </c>
      <c r="D7" s="6">
        <v>310332400</v>
      </c>
      <c r="E7" s="10" t="s">
        <v>235</v>
      </c>
      <c r="F7" s="13">
        <v>600</v>
      </c>
      <c r="G7" s="13">
        <v>600</v>
      </c>
      <c r="H7" s="13"/>
      <c r="I7" s="7">
        <v>0</v>
      </c>
      <c r="J7" s="8">
        <v>22.553960631235842</v>
      </c>
      <c r="K7" s="16">
        <v>13532.376378741505</v>
      </c>
      <c r="L7">
        <f>F7*J7</f>
        <v>13532.376378741505</v>
      </c>
      <c r="M7">
        <f>G7*J7</f>
        <v>13532.376378741505</v>
      </c>
      <c r="N7">
        <f>H7*J7</f>
        <v>0</v>
      </c>
    </row>
    <row r="8" spans="1:16" x14ac:dyDescent="0.25">
      <c r="A8">
        <v>13</v>
      </c>
      <c r="B8" t="s">
        <v>3</v>
      </c>
      <c r="C8" t="s">
        <v>29</v>
      </c>
      <c r="D8" s="6">
        <v>310320707</v>
      </c>
      <c r="E8" s="10" t="s">
        <v>237</v>
      </c>
      <c r="F8" s="13">
        <v>300</v>
      </c>
      <c r="G8" s="13">
        <v>300</v>
      </c>
      <c r="H8" s="13"/>
      <c r="I8" s="7">
        <v>0</v>
      </c>
      <c r="J8" s="8">
        <v>22.659133089445962</v>
      </c>
      <c r="K8" s="16">
        <v>6797.7399268337886</v>
      </c>
      <c r="L8">
        <f>F8*J8</f>
        <v>6797.7399268337886</v>
      </c>
      <c r="M8">
        <f>G8*J8</f>
        <v>6797.7399268337886</v>
      </c>
      <c r="N8">
        <f>H8*J8</f>
        <v>0</v>
      </c>
    </row>
    <row r="9" spans="1:16" x14ac:dyDescent="0.25">
      <c r="A9">
        <v>14</v>
      </c>
      <c r="B9" t="s">
        <v>3</v>
      </c>
      <c r="C9" t="s">
        <v>30</v>
      </c>
      <c r="D9" s="6">
        <v>310333000</v>
      </c>
      <c r="E9" s="10" t="s">
        <v>238</v>
      </c>
      <c r="F9" s="13">
        <v>50</v>
      </c>
      <c r="G9" s="13">
        <v>50</v>
      </c>
      <c r="H9" s="33"/>
      <c r="I9">
        <v>0</v>
      </c>
      <c r="J9" s="8">
        <v>1452.6197566547532</v>
      </c>
      <c r="K9" s="16">
        <v>72630.987832737665</v>
      </c>
      <c r="L9">
        <f>F9*J9</f>
        <v>72630.987832737665</v>
      </c>
      <c r="M9">
        <f>G9*J9</f>
        <v>72630.987832737665</v>
      </c>
      <c r="N9">
        <f>H9*J9</f>
        <v>0</v>
      </c>
    </row>
    <row r="10" spans="1:16" x14ac:dyDescent="0.25">
      <c r="A10">
        <v>15</v>
      </c>
      <c r="B10" t="s">
        <v>3</v>
      </c>
      <c r="C10" t="s">
        <v>31</v>
      </c>
      <c r="D10" s="6">
        <v>310332300</v>
      </c>
      <c r="E10" s="10" t="s">
        <v>239</v>
      </c>
      <c r="F10" s="13">
        <v>500</v>
      </c>
      <c r="G10" s="13">
        <v>500</v>
      </c>
      <c r="H10" s="13"/>
      <c r="I10" s="7">
        <v>0</v>
      </c>
      <c r="J10" s="8">
        <v>20.558522657439415</v>
      </c>
      <c r="K10" s="16">
        <v>10279.261328719707</v>
      </c>
      <c r="L10">
        <f>F10*J10</f>
        <v>10279.261328719707</v>
      </c>
      <c r="M10">
        <f>G10*J10</f>
        <v>10279.261328719707</v>
      </c>
      <c r="N10">
        <f>H10*J10</f>
        <v>0</v>
      </c>
    </row>
    <row r="11" spans="1:16" x14ac:dyDescent="0.25">
      <c r="A11">
        <v>17</v>
      </c>
      <c r="B11" t="s">
        <v>3</v>
      </c>
      <c r="C11" t="s">
        <v>33</v>
      </c>
      <c r="D11" s="6" t="s">
        <v>33</v>
      </c>
      <c r="E11" s="10" t="s">
        <v>241</v>
      </c>
      <c r="F11" s="13">
        <v>50</v>
      </c>
      <c r="G11" s="13">
        <v>50</v>
      </c>
      <c r="H11" s="13"/>
      <c r="I11" s="7">
        <v>0</v>
      </c>
      <c r="J11" s="8">
        <v>1813.0839674176125</v>
      </c>
      <c r="K11" s="16">
        <v>90654.198370880622</v>
      </c>
      <c r="L11">
        <f>F11*J11</f>
        <v>90654.198370880622</v>
      </c>
      <c r="M11">
        <f>G11*J11</f>
        <v>90654.198370880622</v>
      </c>
      <c r="N11">
        <f>H11*J11</f>
        <v>0</v>
      </c>
    </row>
    <row r="12" spans="1:16" x14ac:dyDescent="0.25">
      <c r="A12">
        <v>18</v>
      </c>
      <c r="B12" t="s">
        <v>3</v>
      </c>
      <c r="C12" t="s">
        <v>34</v>
      </c>
      <c r="D12" s="6" t="s">
        <v>34</v>
      </c>
      <c r="E12" s="10" t="s">
        <v>242</v>
      </c>
      <c r="F12" s="13">
        <v>400</v>
      </c>
      <c r="G12" s="13">
        <v>400</v>
      </c>
      <c r="H12" s="33"/>
      <c r="I12">
        <v>0</v>
      </c>
      <c r="J12" s="8">
        <v>65.706524887216759</v>
      </c>
      <c r="K12" s="16">
        <v>26282.609954886706</v>
      </c>
      <c r="L12">
        <f>F12*J12</f>
        <v>26282.609954886702</v>
      </c>
      <c r="M12">
        <f>G12*J12</f>
        <v>26282.609954886702</v>
      </c>
      <c r="N12">
        <f>H12*J12</f>
        <v>0</v>
      </c>
    </row>
    <row r="13" spans="1:16" x14ac:dyDescent="0.25">
      <c r="A13">
        <v>19</v>
      </c>
      <c r="B13" t="s">
        <v>3</v>
      </c>
      <c r="C13" t="s">
        <v>35</v>
      </c>
      <c r="D13" s="6" t="s">
        <v>35</v>
      </c>
      <c r="E13" s="10" t="s">
        <v>243</v>
      </c>
      <c r="F13" s="13">
        <v>1000</v>
      </c>
      <c r="G13" s="13">
        <v>1000</v>
      </c>
      <c r="H13" s="13"/>
      <c r="I13" s="7">
        <v>0</v>
      </c>
      <c r="J13" s="8">
        <v>17.231242237235804</v>
      </c>
      <c r="K13" s="16">
        <v>17231.242237235805</v>
      </c>
      <c r="L13">
        <f>F13*J13</f>
        <v>17231.242237235805</v>
      </c>
      <c r="M13">
        <f>G13*J13</f>
        <v>17231.242237235805</v>
      </c>
      <c r="N13">
        <f>H13*J13</f>
        <v>0</v>
      </c>
    </row>
    <row r="14" spans="1:16" x14ac:dyDescent="0.25">
      <c r="A14">
        <v>21</v>
      </c>
      <c r="B14" t="s">
        <v>3</v>
      </c>
      <c r="C14" t="s">
        <v>38</v>
      </c>
      <c r="D14" s="6">
        <v>310120501</v>
      </c>
      <c r="E14" s="10" t="s">
        <v>245</v>
      </c>
      <c r="F14" s="13">
        <v>20</v>
      </c>
      <c r="G14" s="13">
        <v>20</v>
      </c>
      <c r="H14" s="13"/>
      <c r="I14" s="7">
        <v>0</v>
      </c>
      <c r="J14" s="8">
        <v>560.28135226780728</v>
      </c>
      <c r="K14" s="16">
        <v>11205.627045356145</v>
      </c>
      <c r="L14">
        <f>F14*J14</f>
        <v>11205.627045356145</v>
      </c>
      <c r="M14">
        <f>G14*J14</f>
        <v>11205.627045356145</v>
      </c>
      <c r="N14">
        <f>H14*J14</f>
        <v>0</v>
      </c>
    </row>
    <row r="15" spans="1:16" x14ac:dyDescent="0.25">
      <c r="A15">
        <v>22</v>
      </c>
      <c r="B15" t="s">
        <v>3</v>
      </c>
      <c r="C15" t="s">
        <v>39</v>
      </c>
      <c r="D15" s="6" t="s">
        <v>39</v>
      </c>
      <c r="E15" s="10" t="s">
        <v>246</v>
      </c>
      <c r="F15" s="13">
        <v>300</v>
      </c>
      <c r="G15" s="13">
        <v>300</v>
      </c>
      <c r="H15" s="33"/>
      <c r="I15">
        <v>0</v>
      </c>
      <c r="J15" s="8">
        <v>299.78265929577043</v>
      </c>
      <c r="K15" s="16">
        <v>89934.797788731128</v>
      </c>
      <c r="L15">
        <f>F15*J15</f>
        <v>89934.797788731128</v>
      </c>
      <c r="M15">
        <f>G15*J15</f>
        <v>89934.797788731128</v>
      </c>
      <c r="N15">
        <f>H15*J15</f>
        <v>0</v>
      </c>
    </row>
    <row r="16" spans="1:16" x14ac:dyDescent="0.25">
      <c r="A16">
        <v>23</v>
      </c>
      <c r="B16" t="s">
        <v>10</v>
      </c>
      <c r="C16" t="s">
        <v>40</v>
      </c>
      <c r="D16" s="6">
        <v>210100014</v>
      </c>
      <c r="E16" s="10" t="s">
        <v>247</v>
      </c>
      <c r="F16" s="13">
        <v>100</v>
      </c>
      <c r="G16" s="13">
        <v>100</v>
      </c>
      <c r="H16" s="13"/>
      <c r="I16" s="7">
        <v>0</v>
      </c>
      <c r="J16" s="8">
        <v>17.088652187370329</v>
      </c>
      <c r="K16" s="16">
        <v>1708.8652187370328</v>
      </c>
      <c r="L16">
        <f>F16*J16</f>
        <v>1708.8652187370328</v>
      </c>
      <c r="M16">
        <f>G16*J16</f>
        <v>1708.8652187370328</v>
      </c>
      <c r="N16">
        <f>H16*J16</f>
        <v>0</v>
      </c>
    </row>
    <row r="17" spans="1:14" x14ac:dyDescent="0.25">
      <c r="A17">
        <v>24</v>
      </c>
      <c r="B17" t="s">
        <v>10</v>
      </c>
      <c r="C17" t="s">
        <v>41</v>
      </c>
      <c r="D17" s="6" t="s">
        <v>41</v>
      </c>
      <c r="E17" s="10" t="s">
        <v>248</v>
      </c>
      <c r="F17" s="13">
        <v>100</v>
      </c>
      <c r="G17" s="13">
        <v>100</v>
      </c>
      <c r="H17" s="33"/>
      <c r="I17">
        <v>0</v>
      </c>
      <c r="J17" s="8">
        <v>252.33377005655356</v>
      </c>
      <c r="K17" s="16">
        <v>25233.377005655355</v>
      </c>
      <c r="L17">
        <f>F17*J17</f>
        <v>25233.377005655355</v>
      </c>
      <c r="M17">
        <f>G17*J17</f>
        <v>25233.377005655355</v>
      </c>
      <c r="N17">
        <f>H17*J17</f>
        <v>0</v>
      </c>
    </row>
    <row r="18" spans="1:14" x14ac:dyDescent="0.25">
      <c r="A18">
        <v>25</v>
      </c>
      <c r="B18" t="s">
        <v>10</v>
      </c>
      <c r="C18" t="s">
        <v>20</v>
      </c>
      <c r="D18" s="6" t="s">
        <v>42</v>
      </c>
      <c r="E18" s="10" t="s">
        <v>249</v>
      </c>
      <c r="F18" s="13">
        <v>200</v>
      </c>
      <c r="G18" s="13">
        <v>200</v>
      </c>
      <c r="H18" s="13"/>
      <c r="I18" s="7">
        <v>0</v>
      </c>
      <c r="J18" s="8">
        <v>40.155102099542361</v>
      </c>
      <c r="K18" s="16">
        <v>8031.0204199084719</v>
      </c>
      <c r="L18">
        <f>F18*J18</f>
        <v>8031.0204199084719</v>
      </c>
      <c r="M18">
        <f>G18*J18</f>
        <v>8031.0204199084719</v>
      </c>
      <c r="N18">
        <f>H18*J18</f>
        <v>0</v>
      </c>
    </row>
    <row r="19" spans="1:14" x14ac:dyDescent="0.25">
      <c r="A19">
        <v>26</v>
      </c>
      <c r="B19" t="s">
        <v>10</v>
      </c>
      <c r="C19" t="s">
        <v>8</v>
      </c>
      <c r="D19" s="6" t="s">
        <v>42</v>
      </c>
      <c r="E19" s="10" t="s">
        <v>249</v>
      </c>
      <c r="F19" s="13">
        <v>200</v>
      </c>
      <c r="G19" s="13">
        <v>200</v>
      </c>
      <c r="H19" s="33"/>
      <c r="I19">
        <v>0</v>
      </c>
      <c r="J19" s="8">
        <v>37.019440767833778</v>
      </c>
      <c r="K19" s="16">
        <v>7403.8881535667551</v>
      </c>
      <c r="L19">
        <f>F19*J19</f>
        <v>7403.888153566756</v>
      </c>
      <c r="M19">
        <f>G19*J19</f>
        <v>7403.888153566756</v>
      </c>
      <c r="N19">
        <f>H19*J19</f>
        <v>0</v>
      </c>
    </row>
    <row r="20" spans="1:14" x14ac:dyDescent="0.25">
      <c r="A20">
        <v>28</v>
      </c>
      <c r="B20" t="s">
        <v>10</v>
      </c>
      <c r="C20" t="s">
        <v>45</v>
      </c>
      <c r="D20" s="6" t="s">
        <v>46</v>
      </c>
      <c r="E20" s="10" t="s">
        <v>251</v>
      </c>
      <c r="F20" s="13">
        <v>150</v>
      </c>
      <c r="G20" s="13">
        <v>150</v>
      </c>
      <c r="H20" s="33"/>
      <c r="I20">
        <v>0</v>
      </c>
      <c r="J20" s="8">
        <v>63.328289127215356</v>
      </c>
      <c r="K20" s="16">
        <v>9499.2433690823036</v>
      </c>
      <c r="L20">
        <f>F20*J20</f>
        <v>9499.2433690823036</v>
      </c>
      <c r="M20">
        <f>G20*J20</f>
        <v>9499.2433690823036</v>
      </c>
      <c r="N20">
        <f>H20*J20</f>
        <v>0</v>
      </c>
    </row>
    <row r="21" spans="1:14" x14ac:dyDescent="0.25">
      <c r="A21">
        <v>29</v>
      </c>
      <c r="B21" t="s">
        <v>10</v>
      </c>
      <c r="C21" t="s">
        <v>47</v>
      </c>
      <c r="D21" s="6" t="s">
        <v>47</v>
      </c>
      <c r="E21" s="10" t="s">
        <v>252</v>
      </c>
      <c r="F21" s="13">
        <v>50</v>
      </c>
      <c r="G21" s="13">
        <v>50</v>
      </c>
      <c r="H21" s="13"/>
      <c r="I21" s="7">
        <v>0</v>
      </c>
      <c r="J21" s="8">
        <v>852.50088032360907</v>
      </c>
      <c r="K21" s="16">
        <v>42625.044016180451</v>
      </c>
      <c r="L21">
        <f>F21*J21</f>
        <v>42625.044016180451</v>
      </c>
      <c r="M21">
        <f>G21*J21</f>
        <v>42625.044016180451</v>
      </c>
      <c r="N21">
        <f>H21*J21</f>
        <v>0</v>
      </c>
    </row>
    <row r="22" spans="1:14" x14ac:dyDescent="0.25">
      <c r="A22">
        <v>30</v>
      </c>
      <c r="B22" t="s">
        <v>10</v>
      </c>
      <c r="C22" t="s">
        <v>48</v>
      </c>
      <c r="D22" s="6" t="s">
        <v>49</v>
      </c>
      <c r="E22" s="10" t="s">
        <v>253</v>
      </c>
      <c r="F22" s="13">
        <v>100</v>
      </c>
      <c r="G22" s="13">
        <v>100</v>
      </c>
      <c r="H22" s="33"/>
      <c r="I22">
        <v>0</v>
      </c>
      <c r="J22" s="8">
        <v>217.96929256304844</v>
      </c>
      <c r="K22" s="16">
        <v>21796.929256304844</v>
      </c>
      <c r="L22">
        <f>F22*J22</f>
        <v>21796.929256304844</v>
      </c>
      <c r="M22">
        <f>G22*J22</f>
        <v>21796.929256304844</v>
      </c>
      <c r="N22">
        <f>H22*J22</f>
        <v>0</v>
      </c>
    </row>
    <row r="23" spans="1:14" x14ac:dyDescent="0.25">
      <c r="A23">
        <v>31</v>
      </c>
      <c r="B23" t="s">
        <v>10</v>
      </c>
      <c r="C23" t="s">
        <v>50</v>
      </c>
      <c r="D23" s="6" t="s">
        <v>51</v>
      </c>
      <c r="E23" s="10" t="s">
        <v>254</v>
      </c>
      <c r="F23" s="13">
        <v>500</v>
      </c>
      <c r="G23" s="13">
        <v>500</v>
      </c>
      <c r="H23" s="13"/>
      <c r="I23" s="7">
        <v>0</v>
      </c>
      <c r="J23" s="8">
        <v>531.05898732991216</v>
      </c>
      <c r="K23" s="16">
        <v>265529.49366495607</v>
      </c>
      <c r="L23">
        <f>F23*J23</f>
        <v>265529.49366495607</v>
      </c>
      <c r="M23">
        <f>G23*J23</f>
        <v>265529.49366495607</v>
      </c>
      <c r="N23">
        <f>H23*J23</f>
        <v>0</v>
      </c>
    </row>
    <row r="24" spans="1:14" x14ac:dyDescent="0.25">
      <c r="A24">
        <v>32</v>
      </c>
      <c r="B24" t="s">
        <v>10</v>
      </c>
      <c r="C24" t="s">
        <v>52</v>
      </c>
      <c r="D24" s="6" t="s">
        <v>52</v>
      </c>
      <c r="E24" s="10" t="s">
        <v>255</v>
      </c>
      <c r="F24" s="13">
        <v>10</v>
      </c>
      <c r="G24" s="13">
        <v>10</v>
      </c>
      <c r="H24" s="33"/>
      <c r="I24">
        <v>0</v>
      </c>
      <c r="J24" s="8">
        <v>297.34881055496311</v>
      </c>
      <c r="K24" s="16">
        <v>2973.4881055496312</v>
      </c>
      <c r="L24">
        <f>F24*J24</f>
        <v>2973.4881055496312</v>
      </c>
      <c r="M24">
        <f>G24*J24</f>
        <v>2973.4881055496312</v>
      </c>
      <c r="N24">
        <f>H24*J24</f>
        <v>0</v>
      </c>
    </row>
    <row r="25" spans="1:14" x14ac:dyDescent="0.25">
      <c r="A25">
        <v>33</v>
      </c>
      <c r="B25" t="s">
        <v>10</v>
      </c>
      <c r="C25" t="s">
        <v>53</v>
      </c>
      <c r="D25" s="6" t="s">
        <v>53</v>
      </c>
      <c r="E25" s="10" t="s">
        <v>256</v>
      </c>
      <c r="F25" s="13">
        <v>50</v>
      </c>
      <c r="G25" s="13">
        <v>50</v>
      </c>
      <c r="H25" s="13"/>
      <c r="I25" s="7">
        <v>0</v>
      </c>
      <c r="J25" s="8">
        <v>1122.2177428702771</v>
      </c>
      <c r="K25" s="16">
        <v>56110.88714351385</v>
      </c>
      <c r="L25">
        <f>F25*J25</f>
        <v>56110.887143513857</v>
      </c>
      <c r="M25">
        <f>G25*J25</f>
        <v>56110.887143513857</v>
      </c>
      <c r="N25">
        <f>H25*J25</f>
        <v>0</v>
      </c>
    </row>
    <row r="26" spans="1:14" x14ac:dyDescent="0.25">
      <c r="A26">
        <v>34</v>
      </c>
      <c r="B26" t="s">
        <v>10</v>
      </c>
      <c r="C26" t="s">
        <v>54</v>
      </c>
      <c r="D26" s="6" t="s">
        <v>54</v>
      </c>
      <c r="E26" s="10" t="s">
        <v>257</v>
      </c>
      <c r="F26" s="13">
        <v>30</v>
      </c>
      <c r="G26" s="13">
        <v>30</v>
      </c>
      <c r="H26" s="33"/>
      <c r="I26">
        <v>0</v>
      </c>
      <c r="J26" s="8">
        <v>49.055778798456373</v>
      </c>
      <c r="K26" s="16">
        <v>1471.6733639536913</v>
      </c>
      <c r="L26">
        <f>F26*J26</f>
        <v>1471.6733639536913</v>
      </c>
      <c r="M26">
        <f>G26*J26</f>
        <v>1471.6733639536913</v>
      </c>
      <c r="N26">
        <f>H26*J26</f>
        <v>0</v>
      </c>
    </row>
    <row r="27" spans="1:14" x14ac:dyDescent="0.25">
      <c r="A27">
        <v>35</v>
      </c>
      <c r="B27" t="s">
        <v>10</v>
      </c>
      <c r="C27" t="s">
        <v>55</v>
      </c>
      <c r="D27" s="6" t="s">
        <v>55</v>
      </c>
      <c r="E27" s="10" t="s">
        <v>258</v>
      </c>
      <c r="F27" s="13">
        <v>10</v>
      </c>
      <c r="G27" s="13">
        <v>10</v>
      </c>
      <c r="H27" s="13"/>
      <c r="I27" s="7">
        <v>0</v>
      </c>
      <c r="J27" s="8">
        <v>394.83280957951371</v>
      </c>
      <c r="K27" s="16">
        <v>3948.328095795137</v>
      </c>
      <c r="L27">
        <f>F27*J27</f>
        <v>3948.328095795137</v>
      </c>
      <c r="M27">
        <f>G27*J27</f>
        <v>3948.328095795137</v>
      </c>
      <c r="N27">
        <f>H27*J27</f>
        <v>0</v>
      </c>
    </row>
    <row r="28" spans="1:14" x14ac:dyDescent="0.25">
      <c r="A28">
        <v>37</v>
      </c>
      <c r="B28" t="s">
        <v>10</v>
      </c>
      <c r="C28" t="s">
        <v>58</v>
      </c>
      <c r="D28" s="6" t="s">
        <v>59</v>
      </c>
      <c r="E28" s="10" t="s">
        <v>260</v>
      </c>
      <c r="F28" s="13">
        <v>10</v>
      </c>
      <c r="G28" s="13">
        <v>10</v>
      </c>
      <c r="H28" s="13"/>
      <c r="I28" s="7">
        <v>0</v>
      </c>
      <c r="J28" s="8">
        <v>319.77151466388131</v>
      </c>
      <c r="K28" s="16">
        <v>3197.7151466388132</v>
      </c>
      <c r="L28">
        <f>F28*J28</f>
        <v>3197.7151466388132</v>
      </c>
      <c r="M28">
        <f>G28*J28</f>
        <v>3197.7151466388132</v>
      </c>
      <c r="N28">
        <f>H28*J28</f>
        <v>0</v>
      </c>
    </row>
    <row r="29" spans="1:14" x14ac:dyDescent="0.25">
      <c r="A29">
        <v>39</v>
      </c>
      <c r="B29" t="s">
        <v>10</v>
      </c>
      <c r="C29" t="s">
        <v>61</v>
      </c>
      <c r="D29" s="6" t="s">
        <v>61</v>
      </c>
      <c r="E29" s="10" t="s">
        <v>262</v>
      </c>
      <c r="F29" s="13">
        <v>200</v>
      </c>
      <c r="G29" s="13">
        <v>200</v>
      </c>
      <c r="H29" s="13"/>
      <c r="I29" s="7">
        <v>0</v>
      </c>
      <c r="J29" s="8">
        <v>82.318468082418974</v>
      </c>
      <c r="K29" s="16">
        <v>16463.693616483793</v>
      </c>
      <c r="L29">
        <f>F29*J29</f>
        <v>16463.693616483793</v>
      </c>
      <c r="M29">
        <f>G29*J29</f>
        <v>16463.693616483793</v>
      </c>
      <c r="N29">
        <f>H29*J29</f>
        <v>0</v>
      </c>
    </row>
    <row r="30" spans="1:14" x14ac:dyDescent="0.25">
      <c r="A30">
        <v>40</v>
      </c>
      <c r="B30" t="s">
        <v>10</v>
      </c>
      <c r="C30" t="s">
        <v>62</v>
      </c>
      <c r="D30" s="6" t="s">
        <v>63</v>
      </c>
      <c r="E30" s="10" t="s">
        <v>263</v>
      </c>
      <c r="F30" s="13">
        <v>200</v>
      </c>
      <c r="G30" s="13">
        <v>200</v>
      </c>
      <c r="H30" s="13"/>
      <c r="I30" s="7">
        <v>0</v>
      </c>
      <c r="J30" s="8">
        <v>24.126921660905261</v>
      </c>
      <c r="K30" s="16">
        <v>4825.3843321810518</v>
      </c>
      <c r="L30">
        <f>F30*J30</f>
        <v>4825.3843321810518</v>
      </c>
      <c r="M30">
        <f>G30*J30</f>
        <v>4825.3843321810518</v>
      </c>
      <c r="N30">
        <f>H30*J30</f>
        <v>0</v>
      </c>
    </row>
    <row r="31" spans="1:14" x14ac:dyDescent="0.25">
      <c r="A31">
        <v>41</v>
      </c>
      <c r="B31" t="s">
        <v>10</v>
      </c>
      <c r="C31" t="s">
        <v>64</v>
      </c>
      <c r="D31" s="6" t="s">
        <v>64</v>
      </c>
      <c r="E31" s="10" t="s">
        <v>264</v>
      </c>
      <c r="F31" s="13">
        <v>20</v>
      </c>
      <c r="G31" s="13">
        <v>20</v>
      </c>
      <c r="H31" s="13"/>
      <c r="I31" s="7">
        <v>0</v>
      </c>
      <c r="J31" s="8">
        <v>1940.6686199701512</v>
      </c>
      <c r="K31" s="16">
        <v>38813.372399403022</v>
      </c>
      <c r="L31">
        <f>F31*J31</f>
        <v>38813.372399403022</v>
      </c>
      <c r="M31">
        <f>G31*J31</f>
        <v>38813.372399403022</v>
      </c>
      <c r="N31">
        <f>H31*J31</f>
        <v>0</v>
      </c>
    </row>
    <row r="32" spans="1:14" x14ac:dyDescent="0.25">
      <c r="A32">
        <v>42</v>
      </c>
      <c r="B32" t="s">
        <v>10</v>
      </c>
      <c r="C32" t="s">
        <v>65</v>
      </c>
      <c r="D32" s="6" t="s">
        <v>65</v>
      </c>
      <c r="E32" s="10" t="s">
        <v>265</v>
      </c>
      <c r="F32" s="13">
        <v>10</v>
      </c>
      <c r="G32" s="13">
        <v>10</v>
      </c>
      <c r="H32" s="13"/>
      <c r="I32" s="7">
        <v>0</v>
      </c>
      <c r="J32" s="8">
        <v>1979.0810822545238</v>
      </c>
      <c r="K32" s="16">
        <v>19790.810822545238</v>
      </c>
      <c r="L32">
        <f>F32*J32</f>
        <v>19790.810822545238</v>
      </c>
      <c r="M32">
        <f>G32*J32</f>
        <v>19790.810822545238</v>
      </c>
      <c r="N32">
        <f>H32*J32</f>
        <v>0</v>
      </c>
    </row>
    <row r="33" spans="1:14" ht="27" x14ac:dyDescent="0.25">
      <c r="A33">
        <v>43</v>
      </c>
      <c r="B33" t="s">
        <v>10</v>
      </c>
      <c r="C33" t="s">
        <v>66</v>
      </c>
      <c r="D33" s="6" t="s">
        <v>66</v>
      </c>
      <c r="E33" s="10" t="s">
        <v>266</v>
      </c>
      <c r="F33" s="13">
        <v>350</v>
      </c>
      <c r="G33" s="13">
        <v>350</v>
      </c>
      <c r="H33" s="13"/>
      <c r="I33" s="7">
        <v>0</v>
      </c>
      <c r="J33" s="8">
        <v>20.035555357398778</v>
      </c>
      <c r="K33" s="16">
        <v>7012.4443750895716</v>
      </c>
      <c r="L33">
        <f>F33*J33</f>
        <v>7012.4443750895725</v>
      </c>
      <c r="M33">
        <f>G33*J33</f>
        <v>7012.4443750895725</v>
      </c>
      <c r="N33">
        <f>H33*J33</f>
        <v>0</v>
      </c>
    </row>
    <row r="34" spans="1:14" x14ac:dyDescent="0.25">
      <c r="A34">
        <v>44</v>
      </c>
      <c r="B34" t="s">
        <v>10</v>
      </c>
      <c r="C34" t="s">
        <v>67</v>
      </c>
      <c r="D34" s="6">
        <v>210000002</v>
      </c>
      <c r="E34" s="10" t="s">
        <v>267</v>
      </c>
      <c r="F34" s="13">
        <v>100</v>
      </c>
      <c r="G34" s="13">
        <v>100</v>
      </c>
      <c r="H34" s="13"/>
      <c r="I34" s="7">
        <v>0</v>
      </c>
      <c r="J34" s="8">
        <v>6.973404435468642</v>
      </c>
      <c r="K34" s="16">
        <v>697.34044354686421</v>
      </c>
      <c r="L34">
        <f>F34*J34</f>
        <v>697.34044354686421</v>
      </c>
      <c r="M34">
        <f>G34*J34</f>
        <v>697.34044354686421</v>
      </c>
      <c r="N34">
        <f>H34*J34</f>
        <v>0</v>
      </c>
    </row>
    <row r="35" spans="1:14" x14ac:dyDescent="0.25">
      <c r="A35">
        <v>45</v>
      </c>
      <c r="B35" t="s">
        <v>10</v>
      </c>
      <c r="C35" t="s">
        <v>68</v>
      </c>
      <c r="D35" s="6" t="s">
        <v>69</v>
      </c>
      <c r="E35" s="10" t="s">
        <v>268</v>
      </c>
      <c r="F35" s="13">
        <v>700</v>
      </c>
      <c r="G35" s="13">
        <v>700</v>
      </c>
      <c r="H35" s="13"/>
      <c r="I35" s="7">
        <v>0</v>
      </c>
      <c r="J35" s="8">
        <v>77.524278581695782</v>
      </c>
      <c r="K35" s="16">
        <v>54266.995007187048</v>
      </c>
      <c r="L35">
        <f>F35*J35</f>
        <v>54266.995007187048</v>
      </c>
      <c r="M35">
        <f>G35*J35</f>
        <v>54266.995007187048</v>
      </c>
      <c r="N35">
        <f>H35*J35</f>
        <v>0</v>
      </c>
    </row>
    <row r="36" spans="1:14" x14ac:dyDescent="0.25">
      <c r="A36">
        <v>47</v>
      </c>
      <c r="B36" t="s">
        <v>10</v>
      </c>
      <c r="C36" t="s">
        <v>71</v>
      </c>
      <c r="D36" s="6" t="s">
        <v>72</v>
      </c>
      <c r="E36" s="10" t="s">
        <v>270</v>
      </c>
      <c r="F36" s="13">
        <v>50</v>
      </c>
      <c r="G36" s="13">
        <v>50</v>
      </c>
      <c r="H36" s="13"/>
      <c r="I36" s="7">
        <v>0</v>
      </c>
      <c r="J36" s="8">
        <v>739.72094418053109</v>
      </c>
      <c r="K36" s="16">
        <v>36986.047209026554</v>
      </c>
      <c r="L36">
        <f>F36*J36</f>
        <v>36986.047209026554</v>
      </c>
      <c r="M36">
        <f>G36*J36</f>
        <v>36986.047209026554</v>
      </c>
      <c r="N36">
        <f>H36*J36</f>
        <v>0</v>
      </c>
    </row>
    <row r="37" spans="1:14" ht="27" x14ac:dyDescent="0.25">
      <c r="A37">
        <v>48</v>
      </c>
      <c r="B37" t="s">
        <v>11</v>
      </c>
      <c r="C37" t="s">
        <v>73</v>
      </c>
      <c r="D37" s="6" t="s">
        <v>73</v>
      </c>
      <c r="E37" s="10" t="s">
        <v>271</v>
      </c>
      <c r="F37" s="13">
        <v>50</v>
      </c>
      <c r="G37" s="13">
        <v>50</v>
      </c>
      <c r="H37" s="13"/>
      <c r="I37" s="7">
        <v>0</v>
      </c>
      <c r="J37" s="8">
        <v>228.89023840396959</v>
      </c>
      <c r="K37" s="16">
        <v>11444.51192019848</v>
      </c>
      <c r="L37">
        <f>F37*J37</f>
        <v>11444.51192019848</v>
      </c>
      <c r="M37">
        <f>G37*J37</f>
        <v>11444.51192019848</v>
      </c>
      <c r="N37">
        <f>H37*J37</f>
        <v>0</v>
      </c>
    </row>
    <row r="38" spans="1:14" ht="27" x14ac:dyDescent="0.25">
      <c r="A38">
        <v>49</v>
      </c>
      <c r="B38" t="s">
        <v>11</v>
      </c>
      <c r="C38" t="s">
        <v>74</v>
      </c>
      <c r="D38" s="6" t="s">
        <v>74</v>
      </c>
      <c r="E38" s="10" t="s">
        <v>272</v>
      </c>
      <c r="F38" s="13">
        <v>50</v>
      </c>
      <c r="G38" s="13">
        <v>50</v>
      </c>
      <c r="H38" s="13"/>
      <c r="I38" s="7">
        <v>0</v>
      </c>
      <c r="J38" s="8">
        <v>225.9890176665148</v>
      </c>
      <c r="K38" s="16">
        <v>11299.450883325741</v>
      </c>
      <c r="L38">
        <f>F38*J38</f>
        <v>11299.450883325741</v>
      </c>
      <c r="M38">
        <f>G38*J38</f>
        <v>11299.450883325741</v>
      </c>
      <c r="N38">
        <f>H38*J38</f>
        <v>0</v>
      </c>
    </row>
    <row r="39" spans="1:14" ht="30" customHeight="1" x14ac:dyDescent="0.25">
      <c r="A39">
        <v>50</v>
      </c>
      <c r="B39" t="s">
        <v>11</v>
      </c>
      <c r="C39" t="s">
        <v>75</v>
      </c>
      <c r="D39" s="6" t="s">
        <v>75</v>
      </c>
      <c r="E39" s="10" t="s">
        <v>273</v>
      </c>
      <c r="F39" s="13">
        <v>20</v>
      </c>
      <c r="G39" s="13">
        <v>20</v>
      </c>
      <c r="H39" s="13"/>
      <c r="I39" s="7">
        <v>0</v>
      </c>
      <c r="J39" s="8">
        <v>105.772303042877</v>
      </c>
      <c r="K39" s="16">
        <v>2115.44606085754</v>
      </c>
      <c r="L39">
        <f>F39*J39</f>
        <v>2115.44606085754</v>
      </c>
      <c r="M39">
        <f>G39*J39</f>
        <v>2115.44606085754</v>
      </c>
      <c r="N39">
        <f>H39*J39</f>
        <v>0</v>
      </c>
    </row>
    <row r="40" spans="1:14" ht="32.25" customHeight="1" x14ac:dyDescent="0.25">
      <c r="A40">
        <v>51</v>
      </c>
      <c r="B40" t="s">
        <v>11</v>
      </c>
      <c r="C40" t="s">
        <v>76</v>
      </c>
      <c r="D40" s="6" t="s">
        <v>77</v>
      </c>
      <c r="E40" s="10" t="s">
        <v>274</v>
      </c>
      <c r="F40" s="13">
        <v>30</v>
      </c>
      <c r="G40" s="13">
        <v>30</v>
      </c>
      <c r="H40" s="13"/>
      <c r="I40" s="7">
        <v>0</v>
      </c>
      <c r="J40" s="8">
        <v>301.27815183183145</v>
      </c>
      <c r="K40" s="16">
        <v>9038.3445549549433</v>
      </c>
      <c r="L40">
        <f>F40*J40</f>
        <v>9038.3445549549433</v>
      </c>
      <c r="M40">
        <f>G40*J40</f>
        <v>9038.3445549549433</v>
      </c>
      <c r="N40">
        <f>H40*J40</f>
        <v>0</v>
      </c>
    </row>
    <row r="41" spans="1:14" ht="27" x14ac:dyDescent="0.25">
      <c r="A41">
        <v>52</v>
      </c>
      <c r="B41" t="s">
        <v>11</v>
      </c>
      <c r="C41" t="s">
        <v>78</v>
      </c>
      <c r="D41" s="6" t="s">
        <v>78</v>
      </c>
      <c r="E41" s="10" t="s">
        <v>275</v>
      </c>
      <c r="F41" s="13">
        <v>20</v>
      </c>
      <c r="G41" s="13">
        <v>20</v>
      </c>
      <c r="H41" s="13"/>
      <c r="I41" s="7">
        <v>0</v>
      </c>
      <c r="J41" s="8">
        <v>118.26465377222553</v>
      </c>
      <c r="K41" s="16">
        <v>2365.2930754445106</v>
      </c>
      <c r="L41">
        <f>F41*J41</f>
        <v>2365.2930754445106</v>
      </c>
      <c r="M41">
        <f>G41*J41</f>
        <v>2365.2930754445106</v>
      </c>
      <c r="N41">
        <f>H41*J41</f>
        <v>0</v>
      </c>
    </row>
    <row r="42" spans="1:14" x14ac:dyDescent="0.25">
      <c r="A42">
        <v>54</v>
      </c>
      <c r="B42" t="s">
        <v>11</v>
      </c>
      <c r="C42" t="s">
        <v>80</v>
      </c>
      <c r="D42" s="6" t="s">
        <v>81</v>
      </c>
      <c r="E42" s="10" t="s">
        <v>276</v>
      </c>
      <c r="F42" s="13">
        <v>20</v>
      </c>
      <c r="G42" s="13">
        <v>20</v>
      </c>
      <c r="H42" s="13"/>
      <c r="I42" s="7">
        <v>0</v>
      </c>
      <c r="J42" s="8">
        <v>1174.2305294106754</v>
      </c>
      <c r="K42" s="16">
        <v>23484.610588213509</v>
      </c>
      <c r="L42">
        <f>F42*J42</f>
        <v>23484.610588213509</v>
      </c>
      <c r="M42">
        <f>G42*J42</f>
        <v>23484.610588213509</v>
      </c>
      <c r="N42">
        <f>H42*J42</f>
        <v>0</v>
      </c>
    </row>
    <row r="43" spans="1:14" x14ac:dyDescent="0.25">
      <c r="A43">
        <v>55</v>
      </c>
      <c r="B43" t="s">
        <v>11</v>
      </c>
      <c r="C43" t="s">
        <v>82</v>
      </c>
      <c r="D43" s="6" t="s">
        <v>415</v>
      </c>
      <c r="E43" s="10" t="s">
        <v>277</v>
      </c>
      <c r="F43" s="13">
        <v>100</v>
      </c>
      <c r="G43" s="13">
        <v>100</v>
      </c>
      <c r="H43" s="13"/>
      <c r="I43" s="7">
        <v>0</v>
      </c>
      <c r="J43" s="8">
        <v>60.229574931024445</v>
      </c>
      <c r="K43" s="16">
        <v>6022.9574931024445</v>
      </c>
      <c r="L43">
        <f>F43*J43</f>
        <v>6022.9574931024445</v>
      </c>
      <c r="M43">
        <f>G43*J43</f>
        <v>6022.9574931024445</v>
      </c>
      <c r="N43">
        <f>H43*J43</f>
        <v>0</v>
      </c>
    </row>
    <row r="44" spans="1:14" ht="30.75" customHeight="1" x14ac:dyDescent="0.25">
      <c r="A44">
        <v>57</v>
      </c>
      <c r="B44" t="s">
        <v>11</v>
      </c>
      <c r="C44" t="s">
        <v>85</v>
      </c>
      <c r="D44" s="6" t="s">
        <v>86</v>
      </c>
      <c r="E44" s="10" t="s">
        <v>278</v>
      </c>
      <c r="F44" s="13">
        <v>20</v>
      </c>
      <c r="G44" s="13">
        <v>20</v>
      </c>
      <c r="H44" s="13"/>
      <c r="I44" s="7">
        <v>0</v>
      </c>
      <c r="J44" s="8">
        <v>210.63804525147461</v>
      </c>
      <c r="K44" s="16">
        <v>4212.7609050294923</v>
      </c>
      <c r="L44">
        <f>F44*J44</f>
        <v>4212.7609050294923</v>
      </c>
      <c r="M44">
        <f>G44*J44</f>
        <v>4212.7609050294923</v>
      </c>
      <c r="N44">
        <f>H44*J44</f>
        <v>0</v>
      </c>
    </row>
    <row r="45" spans="1:14" x14ac:dyDescent="0.25">
      <c r="A45">
        <v>58</v>
      </c>
      <c r="B45" t="s">
        <v>11</v>
      </c>
      <c r="C45" t="s">
        <v>87</v>
      </c>
      <c r="D45" s="6" t="s">
        <v>87</v>
      </c>
      <c r="E45" s="10" t="s">
        <v>279</v>
      </c>
      <c r="F45" s="13">
        <v>30</v>
      </c>
      <c r="G45" s="13">
        <v>30</v>
      </c>
      <c r="H45" s="13"/>
      <c r="I45" s="7">
        <v>0</v>
      </c>
      <c r="J45" s="8">
        <v>153.22553605923929</v>
      </c>
      <c r="K45" s="16">
        <v>4596.7660817771784</v>
      </c>
      <c r="L45">
        <f>F45*J45</f>
        <v>4596.7660817771784</v>
      </c>
      <c r="M45">
        <f>G45*J45</f>
        <v>4596.7660817771784</v>
      </c>
      <c r="N45">
        <f>H45*J45</f>
        <v>0</v>
      </c>
    </row>
    <row r="46" spans="1:14" x14ac:dyDescent="0.25">
      <c r="A46">
        <v>59</v>
      </c>
      <c r="B46" t="s">
        <v>11</v>
      </c>
      <c r="C46" t="s">
        <v>88</v>
      </c>
      <c r="D46" s="6" t="s">
        <v>88</v>
      </c>
      <c r="E46" s="10" t="s">
        <v>280</v>
      </c>
      <c r="F46" s="13">
        <v>100</v>
      </c>
      <c r="G46" s="13">
        <v>100</v>
      </c>
      <c r="H46" s="13"/>
      <c r="I46" s="7">
        <v>0</v>
      </c>
      <c r="J46" s="8">
        <v>1419.2556745570516</v>
      </c>
      <c r="K46" s="16">
        <v>141925.56745570517</v>
      </c>
      <c r="L46">
        <f>F46*J46</f>
        <v>141925.56745570517</v>
      </c>
      <c r="M46">
        <f>G46*J46</f>
        <v>141925.56745570517</v>
      </c>
      <c r="N46">
        <f>H46*J46</f>
        <v>0</v>
      </c>
    </row>
    <row r="47" spans="1:14" x14ac:dyDescent="0.25">
      <c r="A47">
        <v>61</v>
      </c>
      <c r="B47" t="s">
        <v>11</v>
      </c>
      <c r="C47" t="s">
        <v>90</v>
      </c>
      <c r="D47" s="6" t="s">
        <v>90</v>
      </c>
      <c r="E47" s="10" t="s">
        <v>282</v>
      </c>
      <c r="F47" s="13">
        <v>500</v>
      </c>
      <c r="G47" s="13">
        <v>500</v>
      </c>
      <c r="H47" s="13"/>
      <c r="I47" s="7">
        <v>0</v>
      </c>
      <c r="J47" s="8">
        <v>9.4957307730786962</v>
      </c>
      <c r="K47" s="16">
        <v>4747.865386539348</v>
      </c>
      <c r="L47">
        <f>F47*J47</f>
        <v>4747.865386539348</v>
      </c>
      <c r="M47">
        <f>G47*J47</f>
        <v>4747.865386539348</v>
      </c>
      <c r="N47">
        <f>H47*J47</f>
        <v>0</v>
      </c>
    </row>
    <row r="48" spans="1:14" x14ac:dyDescent="0.25">
      <c r="A48">
        <v>62</v>
      </c>
      <c r="B48" t="s">
        <v>11</v>
      </c>
      <c r="C48" t="s">
        <v>91</v>
      </c>
      <c r="D48" s="6" t="s">
        <v>91</v>
      </c>
      <c r="E48" s="10" t="s">
        <v>283</v>
      </c>
      <c r="F48" s="13">
        <v>500</v>
      </c>
      <c r="G48" s="13">
        <v>500</v>
      </c>
      <c r="H48" s="13"/>
      <c r="I48" s="7">
        <v>0</v>
      </c>
      <c r="J48" s="8">
        <v>9.2510124190970977</v>
      </c>
      <c r="K48" s="16">
        <v>4625.5062095485491</v>
      </c>
      <c r="L48">
        <f>F48*J48</f>
        <v>4625.5062095485491</v>
      </c>
      <c r="M48">
        <f>G48*J48</f>
        <v>4625.5062095485491</v>
      </c>
      <c r="N48">
        <f>H48*J48</f>
        <v>0</v>
      </c>
    </row>
    <row r="49" spans="1:14" ht="27" x14ac:dyDescent="0.25">
      <c r="A49">
        <v>63</v>
      </c>
      <c r="B49" t="s">
        <v>11</v>
      </c>
      <c r="C49" t="s">
        <v>92</v>
      </c>
      <c r="D49" s="6" t="s">
        <v>92</v>
      </c>
      <c r="E49" s="10" t="s">
        <v>284</v>
      </c>
      <c r="F49" s="13">
        <v>100</v>
      </c>
      <c r="G49" s="13">
        <v>100</v>
      </c>
      <c r="H49" s="13"/>
      <c r="I49" s="7">
        <v>0</v>
      </c>
      <c r="J49" s="8">
        <v>324.7971253806441</v>
      </c>
      <c r="K49" s="16">
        <v>32479.71253806441</v>
      </c>
      <c r="L49">
        <f>F49*J49</f>
        <v>32479.71253806441</v>
      </c>
      <c r="M49">
        <f>G49*J49</f>
        <v>32479.71253806441</v>
      </c>
      <c r="N49">
        <f>H49*J49</f>
        <v>0</v>
      </c>
    </row>
    <row r="50" spans="1:14" ht="27" x14ac:dyDescent="0.25">
      <c r="A50">
        <v>64</v>
      </c>
      <c r="B50" t="s">
        <v>11</v>
      </c>
      <c r="C50" t="s">
        <v>93</v>
      </c>
      <c r="D50" s="6" t="s">
        <v>93</v>
      </c>
      <c r="E50" s="10" t="s">
        <v>285</v>
      </c>
      <c r="F50" s="13">
        <v>150</v>
      </c>
      <c r="G50" s="13">
        <v>150</v>
      </c>
      <c r="H50" s="13"/>
      <c r="I50" s="7">
        <v>0</v>
      </c>
      <c r="J50" s="8">
        <v>325.79498114268654</v>
      </c>
      <c r="K50" s="16">
        <v>48869.247171402982</v>
      </c>
      <c r="L50">
        <f>F50*J50</f>
        <v>48869.247171402982</v>
      </c>
      <c r="M50">
        <f>G50*J50</f>
        <v>48869.247171402982</v>
      </c>
      <c r="N50">
        <f>H50*J50</f>
        <v>0</v>
      </c>
    </row>
    <row r="51" spans="1:14" x14ac:dyDescent="0.25">
      <c r="A51">
        <v>65</v>
      </c>
      <c r="B51" t="s">
        <v>11</v>
      </c>
      <c r="C51" t="s">
        <v>94</v>
      </c>
      <c r="D51" s="6" t="s">
        <v>95</v>
      </c>
      <c r="E51" s="10" t="s">
        <v>286</v>
      </c>
      <c r="F51" s="13">
        <v>100</v>
      </c>
      <c r="G51" s="13">
        <v>100</v>
      </c>
      <c r="H51" s="13"/>
      <c r="I51" s="7">
        <v>0</v>
      </c>
      <c r="J51" s="8">
        <v>2945.937151382499</v>
      </c>
      <c r="K51" s="16">
        <v>294593.71513824991</v>
      </c>
      <c r="L51">
        <f>F51*J51</f>
        <v>294593.71513824991</v>
      </c>
      <c r="M51">
        <f>G51*J51</f>
        <v>294593.71513824991</v>
      </c>
      <c r="N51">
        <f>H51*J51</f>
        <v>0</v>
      </c>
    </row>
    <row r="52" spans="1:14" x14ac:dyDescent="0.25">
      <c r="A52">
        <v>66</v>
      </c>
      <c r="B52" t="s">
        <v>12</v>
      </c>
      <c r="C52" t="s">
        <v>96</v>
      </c>
      <c r="D52" s="6" t="s">
        <v>96</v>
      </c>
      <c r="E52" s="10" t="s">
        <v>287</v>
      </c>
      <c r="F52" s="13">
        <v>100</v>
      </c>
      <c r="G52" s="13">
        <v>100</v>
      </c>
      <c r="H52" s="13"/>
      <c r="I52" s="7">
        <v>0</v>
      </c>
      <c r="J52" s="8">
        <v>534.90581927898279</v>
      </c>
      <c r="K52" s="16">
        <v>53490.581927898282</v>
      </c>
      <c r="L52">
        <f t="shared" ref="L52:L98" si="0">F52*J52</f>
        <v>53490.581927898282</v>
      </c>
      <c r="M52">
        <f t="shared" ref="M52:M98" si="1">G52*J52</f>
        <v>53490.581927898282</v>
      </c>
      <c r="N52">
        <f t="shared" ref="N52:N98" si="2">H52*J52</f>
        <v>0</v>
      </c>
    </row>
    <row r="53" spans="1:14" x14ac:dyDescent="0.25">
      <c r="A53">
        <v>68</v>
      </c>
      <c r="B53" t="s">
        <v>13</v>
      </c>
      <c r="C53" t="s">
        <v>98</v>
      </c>
      <c r="D53" s="6" t="s">
        <v>98</v>
      </c>
      <c r="E53" s="10" t="s">
        <v>289</v>
      </c>
      <c r="F53" s="13">
        <v>100</v>
      </c>
      <c r="G53" s="13">
        <v>100</v>
      </c>
      <c r="H53" s="13"/>
      <c r="I53" s="7">
        <v>0</v>
      </c>
      <c r="J53" s="8">
        <v>235.83822199040708</v>
      </c>
      <c r="K53" s="16">
        <v>23583.822199040707</v>
      </c>
      <c r="L53">
        <f t="shared" si="0"/>
        <v>23583.822199040707</v>
      </c>
      <c r="M53">
        <f t="shared" si="1"/>
        <v>23583.822199040707</v>
      </c>
      <c r="N53">
        <f t="shared" si="2"/>
        <v>0</v>
      </c>
    </row>
    <row r="54" spans="1:14" x14ac:dyDescent="0.25">
      <c r="A54">
        <v>70</v>
      </c>
      <c r="B54" t="s">
        <v>13</v>
      </c>
      <c r="C54" t="s">
        <v>100</v>
      </c>
      <c r="D54" s="6" t="s">
        <v>100</v>
      </c>
      <c r="E54" s="10" t="s">
        <v>291</v>
      </c>
      <c r="F54" s="13">
        <v>200</v>
      </c>
      <c r="G54" s="13">
        <v>200</v>
      </c>
      <c r="H54" s="13"/>
      <c r="I54" s="7">
        <v>0</v>
      </c>
      <c r="J54" s="8">
        <v>539.33241744008535</v>
      </c>
      <c r="K54" s="16">
        <v>107866.48348801707</v>
      </c>
      <c r="L54">
        <f t="shared" si="0"/>
        <v>107866.48348801707</v>
      </c>
      <c r="M54">
        <f t="shared" si="1"/>
        <v>107866.48348801707</v>
      </c>
      <c r="N54">
        <f t="shared" si="2"/>
        <v>0</v>
      </c>
    </row>
    <row r="55" spans="1:14" x14ac:dyDescent="0.25">
      <c r="A55">
        <v>72</v>
      </c>
      <c r="B55" t="s">
        <v>13</v>
      </c>
      <c r="C55" t="s">
        <v>102</v>
      </c>
      <c r="D55" s="6" t="s">
        <v>103</v>
      </c>
      <c r="E55" s="10" t="s">
        <v>276</v>
      </c>
      <c r="F55" s="13">
        <v>10</v>
      </c>
      <c r="G55" s="13">
        <v>10</v>
      </c>
      <c r="H55" s="13"/>
      <c r="I55" s="7">
        <v>0</v>
      </c>
      <c r="J55" s="8">
        <v>900.52949215788669</v>
      </c>
      <c r="K55" s="16">
        <v>9005.2949215788667</v>
      </c>
      <c r="L55">
        <f t="shared" si="0"/>
        <v>9005.2949215788667</v>
      </c>
      <c r="M55">
        <f t="shared" si="1"/>
        <v>9005.2949215788667</v>
      </c>
      <c r="N55">
        <f t="shared" si="2"/>
        <v>0</v>
      </c>
    </row>
    <row r="56" spans="1:14" ht="27" x14ac:dyDescent="0.25">
      <c r="A56">
        <v>75</v>
      </c>
      <c r="B56" t="s">
        <v>13</v>
      </c>
      <c r="C56" t="s">
        <v>107</v>
      </c>
      <c r="D56" s="6" t="s">
        <v>108</v>
      </c>
      <c r="E56" s="10" t="s">
        <v>295</v>
      </c>
      <c r="F56" s="13">
        <v>150</v>
      </c>
      <c r="G56" s="13">
        <v>150</v>
      </c>
      <c r="H56" s="13"/>
      <c r="I56" s="7">
        <v>0</v>
      </c>
      <c r="J56" s="8">
        <v>211.65281418200934</v>
      </c>
      <c r="K56" s="16">
        <v>31747.922127301401</v>
      </c>
      <c r="L56">
        <f t="shared" si="0"/>
        <v>31747.922127301401</v>
      </c>
      <c r="M56">
        <f t="shared" si="1"/>
        <v>31747.922127301401</v>
      </c>
      <c r="N56">
        <f t="shared" si="2"/>
        <v>0</v>
      </c>
    </row>
    <row r="57" spans="1:14" x14ac:dyDescent="0.25">
      <c r="A57">
        <v>76</v>
      </c>
      <c r="B57" t="s">
        <v>13</v>
      </c>
      <c r="C57" t="s">
        <v>109</v>
      </c>
      <c r="D57" s="6" t="s">
        <v>110</v>
      </c>
      <c r="E57" s="10" t="s">
        <v>296</v>
      </c>
      <c r="F57" s="13">
        <v>10</v>
      </c>
      <c r="G57" s="13">
        <v>10</v>
      </c>
      <c r="H57" s="13"/>
      <c r="I57" s="7">
        <v>0</v>
      </c>
      <c r="J57" s="8">
        <v>3513.4993105548374</v>
      </c>
      <c r="K57" s="16">
        <v>35134.993105548376</v>
      </c>
      <c r="L57">
        <f t="shared" si="0"/>
        <v>35134.993105548376</v>
      </c>
      <c r="M57">
        <f t="shared" si="1"/>
        <v>35134.993105548376</v>
      </c>
      <c r="N57">
        <f t="shared" si="2"/>
        <v>0</v>
      </c>
    </row>
    <row r="58" spans="1:14" x14ac:dyDescent="0.25">
      <c r="A58">
        <v>77</v>
      </c>
      <c r="B58" t="s">
        <v>14</v>
      </c>
      <c r="C58" t="s">
        <v>111</v>
      </c>
      <c r="D58" s="6" t="s">
        <v>111</v>
      </c>
      <c r="E58" s="10" t="s">
        <v>297</v>
      </c>
      <c r="F58" s="13">
        <v>10</v>
      </c>
      <c r="G58" s="13">
        <v>10</v>
      </c>
      <c r="H58" s="13"/>
      <c r="I58" s="7">
        <v>0</v>
      </c>
      <c r="J58" s="8">
        <v>159.74118326493931</v>
      </c>
      <c r="K58" s="16">
        <v>1597.4118326493931</v>
      </c>
      <c r="L58">
        <f t="shared" si="0"/>
        <v>1597.4118326493931</v>
      </c>
      <c r="M58">
        <f t="shared" si="1"/>
        <v>1597.4118326493931</v>
      </c>
      <c r="N58">
        <f t="shared" si="2"/>
        <v>0</v>
      </c>
    </row>
    <row r="59" spans="1:14" x14ac:dyDescent="0.25">
      <c r="A59">
        <v>78</v>
      </c>
      <c r="B59" t="s">
        <v>14</v>
      </c>
      <c r="C59" t="s">
        <v>112</v>
      </c>
      <c r="D59" s="6" t="s">
        <v>113</v>
      </c>
      <c r="E59" s="10" t="s">
        <v>298</v>
      </c>
      <c r="F59" s="13">
        <v>500</v>
      </c>
      <c r="G59" s="13">
        <v>500</v>
      </c>
      <c r="H59" s="13"/>
      <c r="I59" s="7">
        <v>0</v>
      </c>
      <c r="J59" s="8">
        <v>109.0681600883857</v>
      </c>
      <c r="K59" s="16">
        <v>54534.080044192851</v>
      </c>
      <c r="L59">
        <f t="shared" si="0"/>
        <v>54534.080044192851</v>
      </c>
      <c r="M59">
        <f t="shared" si="1"/>
        <v>54534.080044192851</v>
      </c>
      <c r="N59">
        <f t="shared" si="2"/>
        <v>0</v>
      </c>
    </row>
    <row r="60" spans="1:14" x14ac:dyDescent="0.25">
      <c r="A60">
        <v>79</v>
      </c>
      <c r="B60" t="s">
        <v>14</v>
      </c>
      <c r="C60" t="s">
        <v>114</v>
      </c>
      <c r="D60" t="s">
        <v>115</v>
      </c>
      <c r="E60" s="10" t="s">
        <v>299</v>
      </c>
      <c r="F60" s="13">
        <v>200</v>
      </c>
      <c r="G60" s="13">
        <v>200</v>
      </c>
      <c r="H60" s="33"/>
      <c r="J60" s="8">
        <v>97.509894698857494</v>
      </c>
      <c r="K60" s="16">
        <v>19501.978939771499</v>
      </c>
      <c r="L60">
        <f t="shared" si="0"/>
        <v>19501.978939771499</v>
      </c>
      <c r="M60">
        <f t="shared" si="1"/>
        <v>19501.978939771499</v>
      </c>
      <c r="N60">
        <f t="shared" si="2"/>
        <v>0</v>
      </c>
    </row>
    <row r="61" spans="1:14" x14ac:dyDescent="0.25">
      <c r="A61">
        <v>81</v>
      </c>
      <c r="B61" t="s">
        <v>14</v>
      </c>
      <c r="C61" t="s">
        <v>118</v>
      </c>
      <c r="D61" t="s">
        <v>119</v>
      </c>
      <c r="E61" s="10" t="s">
        <v>252</v>
      </c>
      <c r="F61" s="13">
        <v>50</v>
      </c>
      <c r="G61" s="13">
        <v>50</v>
      </c>
      <c r="H61" s="33"/>
      <c r="J61" s="8">
        <v>1107.982103032597</v>
      </c>
      <c r="K61" s="16">
        <v>55399.105151629847</v>
      </c>
      <c r="L61">
        <f t="shared" si="0"/>
        <v>55399.105151629854</v>
      </c>
      <c r="M61">
        <f t="shared" si="1"/>
        <v>55399.105151629854</v>
      </c>
      <c r="N61">
        <f t="shared" si="2"/>
        <v>0</v>
      </c>
    </row>
    <row r="62" spans="1:14" x14ac:dyDescent="0.25">
      <c r="A62">
        <v>83</v>
      </c>
      <c r="B62" t="s">
        <v>14</v>
      </c>
      <c r="C62" t="s">
        <v>121</v>
      </c>
      <c r="D62" t="s">
        <v>121</v>
      </c>
      <c r="E62" s="10" t="s">
        <v>302</v>
      </c>
      <c r="F62" s="13">
        <v>500</v>
      </c>
      <c r="G62" s="13">
        <v>500</v>
      </c>
      <c r="H62" s="33"/>
      <c r="J62" s="8">
        <v>282.56449948626317</v>
      </c>
      <c r="K62" s="16">
        <v>141282.2497431316</v>
      </c>
      <c r="L62">
        <f t="shared" si="0"/>
        <v>141282.2497431316</v>
      </c>
      <c r="M62">
        <f t="shared" si="1"/>
        <v>141282.2497431316</v>
      </c>
      <c r="N62">
        <f t="shared" si="2"/>
        <v>0</v>
      </c>
    </row>
    <row r="63" spans="1:14" ht="27" x14ac:dyDescent="0.25">
      <c r="A63">
        <v>85</v>
      </c>
      <c r="B63" t="s">
        <v>14</v>
      </c>
      <c r="C63" t="s">
        <v>123</v>
      </c>
      <c r="D63" t="s">
        <v>124</v>
      </c>
      <c r="E63" s="10" t="s">
        <v>304</v>
      </c>
      <c r="F63" s="13">
        <v>50</v>
      </c>
      <c r="G63" s="13">
        <v>50</v>
      </c>
      <c r="H63" s="33"/>
      <c r="J63" s="8">
        <v>82.85330851014605</v>
      </c>
      <c r="K63" s="16">
        <v>4142.6654255073026</v>
      </c>
      <c r="L63">
        <f t="shared" si="0"/>
        <v>4142.6654255073026</v>
      </c>
      <c r="M63">
        <f t="shared" si="1"/>
        <v>4142.6654255073026</v>
      </c>
      <c r="N63">
        <f t="shared" si="2"/>
        <v>0</v>
      </c>
    </row>
    <row r="64" spans="1:14" x14ac:dyDescent="0.25">
      <c r="A64">
        <v>86</v>
      </c>
      <c r="B64" t="s">
        <v>14</v>
      </c>
      <c r="C64" t="s">
        <v>125</v>
      </c>
      <c r="D64" t="s">
        <v>126</v>
      </c>
      <c r="E64" s="10" t="s">
        <v>305</v>
      </c>
      <c r="F64" s="13">
        <v>10</v>
      </c>
      <c r="G64" s="13">
        <v>10</v>
      </c>
      <c r="H64" s="33"/>
      <c r="J64" s="8">
        <v>529.25055963322586</v>
      </c>
      <c r="K64" s="16">
        <v>5292.5055963322584</v>
      </c>
      <c r="L64">
        <f t="shared" si="0"/>
        <v>5292.5055963322584</v>
      </c>
      <c r="M64">
        <f t="shared" si="1"/>
        <v>5292.5055963322584</v>
      </c>
      <c r="N64">
        <f t="shared" si="2"/>
        <v>0</v>
      </c>
    </row>
    <row r="65" spans="1:14" x14ac:dyDescent="0.25">
      <c r="A65">
        <v>87</v>
      </c>
      <c r="B65" t="s">
        <v>14</v>
      </c>
      <c r="C65" t="s">
        <v>127</v>
      </c>
      <c r="D65" t="s">
        <v>127</v>
      </c>
      <c r="E65" s="10" t="s">
        <v>306</v>
      </c>
      <c r="F65" s="13">
        <v>10</v>
      </c>
      <c r="G65" s="13">
        <v>10</v>
      </c>
      <c r="H65" s="33"/>
      <c r="J65" s="8">
        <v>1264.408464560046</v>
      </c>
      <c r="K65" s="16">
        <v>12644.08464560046</v>
      </c>
      <c r="L65">
        <f t="shared" si="0"/>
        <v>12644.08464560046</v>
      </c>
      <c r="M65">
        <f t="shared" si="1"/>
        <v>12644.08464560046</v>
      </c>
      <c r="N65">
        <f t="shared" si="2"/>
        <v>0</v>
      </c>
    </row>
    <row r="66" spans="1:14" x14ac:dyDescent="0.25">
      <c r="A66">
        <v>88</v>
      </c>
      <c r="B66" t="s">
        <v>14</v>
      </c>
      <c r="C66" t="s">
        <v>128</v>
      </c>
      <c r="D66" t="s">
        <v>128</v>
      </c>
      <c r="E66" s="10" t="s">
        <v>307</v>
      </c>
      <c r="F66" s="13">
        <v>5</v>
      </c>
      <c r="G66" s="13">
        <v>5</v>
      </c>
      <c r="H66" s="33"/>
      <c r="J66" s="8">
        <v>1102.666147788093</v>
      </c>
      <c r="K66" s="16">
        <v>5513.3307389404654</v>
      </c>
      <c r="L66">
        <f t="shared" si="0"/>
        <v>5513.3307389404654</v>
      </c>
      <c r="M66">
        <f t="shared" si="1"/>
        <v>5513.3307389404654</v>
      </c>
      <c r="N66">
        <f t="shared" si="2"/>
        <v>0</v>
      </c>
    </row>
    <row r="67" spans="1:14" x14ac:dyDescent="0.25">
      <c r="A67">
        <v>89</v>
      </c>
      <c r="B67" t="s">
        <v>14</v>
      </c>
      <c r="C67" t="s">
        <v>129</v>
      </c>
      <c r="D67" t="s">
        <v>130</v>
      </c>
      <c r="E67" s="10" t="s">
        <v>308</v>
      </c>
      <c r="F67" s="13">
        <v>20</v>
      </c>
      <c r="G67" s="13">
        <v>20</v>
      </c>
      <c r="H67" s="33"/>
      <c r="J67" s="8">
        <v>2478.252361419899</v>
      </c>
      <c r="K67" s="16">
        <v>49565.047228397976</v>
      </c>
      <c r="L67">
        <f t="shared" si="0"/>
        <v>49565.047228397976</v>
      </c>
      <c r="M67">
        <f t="shared" si="1"/>
        <v>49565.047228397976</v>
      </c>
      <c r="N67">
        <f t="shared" si="2"/>
        <v>0</v>
      </c>
    </row>
    <row r="68" spans="1:14" x14ac:dyDescent="0.25">
      <c r="A68">
        <v>90</v>
      </c>
      <c r="B68" t="s">
        <v>14</v>
      </c>
      <c r="C68" t="s">
        <v>131</v>
      </c>
      <c r="D68" t="s">
        <v>131</v>
      </c>
      <c r="E68" s="10" t="s">
        <v>309</v>
      </c>
      <c r="F68" s="13">
        <v>10</v>
      </c>
      <c r="G68" s="13">
        <v>10</v>
      </c>
      <c r="H68" s="33"/>
      <c r="J68" s="8">
        <v>350.9122333408867</v>
      </c>
      <c r="K68" s="16">
        <v>3509.1223334088668</v>
      </c>
      <c r="L68">
        <f t="shared" si="0"/>
        <v>3509.1223334088672</v>
      </c>
      <c r="M68">
        <f t="shared" si="1"/>
        <v>3509.1223334088672</v>
      </c>
      <c r="N68">
        <f t="shared" si="2"/>
        <v>0</v>
      </c>
    </row>
    <row r="69" spans="1:14" x14ac:dyDescent="0.25">
      <c r="A69">
        <v>91</v>
      </c>
      <c r="B69" t="s">
        <v>14</v>
      </c>
      <c r="C69" t="s">
        <v>132</v>
      </c>
      <c r="D69" t="s">
        <v>132</v>
      </c>
      <c r="E69" s="10" t="s">
        <v>310</v>
      </c>
      <c r="F69" s="13">
        <v>20</v>
      </c>
      <c r="G69" s="13">
        <v>20</v>
      </c>
      <c r="H69" s="33"/>
      <c r="J69" s="8">
        <v>1620.9538554387686</v>
      </c>
      <c r="K69" s="16">
        <v>32419.077108775371</v>
      </c>
      <c r="L69">
        <f t="shared" si="0"/>
        <v>32419.077108775375</v>
      </c>
      <c r="M69">
        <f t="shared" si="1"/>
        <v>32419.077108775375</v>
      </c>
      <c r="N69">
        <f t="shared" si="2"/>
        <v>0</v>
      </c>
    </row>
    <row r="70" spans="1:14" x14ac:dyDescent="0.25">
      <c r="A70">
        <v>92</v>
      </c>
      <c r="B70" t="s">
        <v>14</v>
      </c>
      <c r="C70" t="s">
        <v>133</v>
      </c>
      <c r="D70" t="s">
        <v>134</v>
      </c>
      <c r="E70" s="10" t="s">
        <v>311</v>
      </c>
      <c r="F70" s="13">
        <v>5</v>
      </c>
      <c r="G70" s="13">
        <v>5</v>
      </c>
      <c r="H70" s="33"/>
      <c r="J70" s="8">
        <v>365.10996809867635</v>
      </c>
      <c r="K70" s="16">
        <v>1825.5498404933817</v>
      </c>
      <c r="L70">
        <f t="shared" si="0"/>
        <v>1825.5498404933817</v>
      </c>
      <c r="M70">
        <f t="shared" si="1"/>
        <v>1825.5498404933817</v>
      </c>
      <c r="N70">
        <f t="shared" si="2"/>
        <v>0</v>
      </c>
    </row>
    <row r="71" spans="1:14" x14ac:dyDescent="0.25">
      <c r="A71">
        <v>93</v>
      </c>
      <c r="B71" t="s">
        <v>14</v>
      </c>
      <c r="C71" t="s">
        <v>135</v>
      </c>
      <c r="D71" t="s">
        <v>135</v>
      </c>
      <c r="E71" s="10" t="s">
        <v>312</v>
      </c>
      <c r="F71" s="13">
        <v>40</v>
      </c>
      <c r="G71" s="13">
        <v>40</v>
      </c>
      <c r="H71" s="33"/>
      <c r="J71" s="8">
        <v>474.54935803959171</v>
      </c>
      <c r="K71" s="16">
        <v>18981.974321583668</v>
      </c>
      <c r="L71">
        <f t="shared" si="0"/>
        <v>18981.974321583668</v>
      </c>
      <c r="M71">
        <f t="shared" si="1"/>
        <v>18981.974321583668</v>
      </c>
      <c r="N71">
        <f t="shared" si="2"/>
        <v>0</v>
      </c>
    </row>
    <row r="72" spans="1:14" ht="27" x14ac:dyDescent="0.25">
      <c r="A72">
        <v>94</v>
      </c>
      <c r="B72" t="s">
        <v>14</v>
      </c>
      <c r="C72" t="s">
        <v>136</v>
      </c>
      <c r="D72" t="s">
        <v>136</v>
      </c>
      <c r="E72" s="10" t="s">
        <v>313</v>
      </c>
      <c r="F72" s="13">
        <v>200</v>
      </c>
      <c r="G72" s="13">
        <v>200</v>
      </c>
      <c r="H72" s="33"/>
      <c r="J72" s="8">
        <v>53.11072468139696</v>
      </c>
      <c r="K72" s="16">
        <v>10622.144936279392</v>
      </c>
      <c r="L72">
        <f t="shared" si="0"/>
        <v>10622.144936279392</v>
      </c>
      <c r="M72">
        <f t="shared" si="1"/>
        <v>10622.144936279392</v>
      </c>
      <c r="N72">
        <f t="shared" si="2"/>
        <v>0</v>
      </c>
    </row>
    <row r="73" spans="1:14" x14ac:dyDescent="0.25">
      <c r="A73">
        <v>95</v>
      </c>
      <c r="B73" t="s">
        <v>14</v>
      </c>
      <c r="C73" t="s">
        <v>137</v>
      </c>
      <c r="D73" t="s">
        <v>138</v>
      </c>
      <c r="E73" s="10" t="s">
        <v>314</v>
      </c>
      <c r="F73" s="13">
        <v>100</v>
      </c>
      <c r="G73" s="13">
        <v>100</v>
      </c>
      <c r="H73" s="33"/>
      <c r="J73" s="8">
        <v>33.462585082951961</v>
      </c>
      <c r="K73" s="16">
        <v>3346.2585082951964</v>
      </c>
      <c r="L73">
        <f t="shared" si="0"/>
        <v>3346.258508295196</v>
      </c>
      <c r="M73">
        <f t="shared" si="1"/>
        <v>3346.258508295196</v>
      </c>
      <c r="N73">
        <f t="shared" si="2"/>
        <v>0</v>
      </c>
    </row>
    <row r="74" spans="1:14" ht="27" x14ac:dyDescent="0.25">
      <c r="A74">
        <v>96</v>
      </c>
      <c r="B74" t="s">
        <v>14</v>
      </c>
      <c r="C74" t="s">
        <v>139</v>
      </c>
      <c r="D74">
        <v>310320339</v>
      </c>
      <c r="E74" s="10" t="s">
        <v>315</v>
      </c>
      <c r="F74" s="13">
        <v>200</v>
      </c>
      <c r="G74" s="13">
        <v>200</v>
      </c>
      <c r="H74" s="33"/>
      <c r="J74" s="8">
        <v>15.862726205599229</v>
      </c>
      <c r="K74" s="16">
        <v>3172.5452411198457</v>
      </c>
      <c r="L74">
        <f t="shared" si="0"/>
        <v>3172.5452411198457</v>
      </c>
      <c r="M74">
        <f t="shared" si="1"/>
        <v>3172.5452411198457</v>
      </c>
      <c r="N74">
        <f t="shared" si="2"/>
        <v>0</v>
      </c>
    </row>
    <row r="75" spans="1:14" ht="27" x14ac:dyDescent="0.25">
      <c r="A75">
        <v>97</v>
      </c>
      <c r="B75" t="s">
        <v>14</v>
      </c>
      <c r="C75" t="s">
        <v>140</v>
      </c>
      <c r="D75" t="s">
        <v>141</v>
      </c>
      <c r="E75" s="10" t="s">
        <v>316</v>
      </c>
      <c r="F75" s="13">
        <v>200</v>
      </c>
      <c r="G75" s="13">
        <v>200</v>
      </c>
      <c r="H75" s="33"/>
      <c r="J75" s="8">
        <v>13.231123118726952</v>
      </c>
      <c r="K75" s="16">
        <v>2646.2246237453905</v>
      </c>
      <c r="L75">
        <f t="shared" si="0"/>
        <v>2646.2246237453905</v>
      </c>
      <c r="M75">
        <f t="shared" si="1"/>
        <v>2646.2246237453905</v>
      </c>
      <c r="N75">
        <f t="shared" si="2"/>
        <v>0</v>
      </c>
    </row>
    <row r="76" spans="1:14" ht="27" x14ac:dyDescent="0.25">
      <c r="A76">
        <v>98</v>
      </c>
      <c r="B76" t="s">
        <v>14</v>
      </c>
      <c r="C76" t="s">
        <v>137</v>
      </c>
      <c r="D76" t="s">
        <v>142</v>
      </c>
      <c r="E76" s="10" t="s">
        <v>317</v>
      </c>
      <c r="F76" s="13">
        <v>100</v>
      </c>
      <c r="G76" s="13">
        <v>100</v>
      </c>
      <c r="H76" s="33"/>
      <c r="J76" s="8">
        <v>33.000852339590459</v>
      </c>
      <c r="K76" s="16">
        <v>3300.085233959046</v>
      </c>
      <c r="L76">
        <f t="shared" si="0"/>
        <v>3300.085233959046</v>
      </c>
      <c r="M76">
        <f t="shared" si="1"/>
        <v>3300.085233959046</v>
      </c>
      <c r="N76">
        <f t="shared" si="2"/>
        <v>0</v>
      </c>
    </row>
    <row r="77" spans="1:14" x14ac:dyDescent="0.25">
      <c r="A77">
        <v>99</v>
      </c>
      <c r="B77" t="s">
        <v>14</v>
      </c>
      <c r="C77" t="s">
        <v>143</v>
      </c>
      <c r="D77" t="s">
        <v>143</v>
      </c>
      <c r="E77" s="10" t="s">
        <v>318</v>
      </c>
      <c r="F77" s="13">
        <v>250</v>
      </c>
      <c r="G77" s="13">
        <v>250</v>
      </c>
      <c r="H77" s="33"/>
      <c r="J77" s="8">
        <v>13.215732027281566</v>
      </c>
      <c r="K77" s="16">
        <v>3303.9330068203917</v>
      </c>
      <c r="L77">
        <f t="shared" si="0"/>
        <v>3303.9330068203917</v>
      </c>
      <c r="M77">
        <f t="shared" si="1"/>
        <v>3303.9330068203917</v>
      </c>
      <c r="N77">
        <f t="shared" si="2"/>
        <v>0</v>
      </c>
    </row>
    <row r="78" spans="1:14" x14ac:dyDescent="0.25">
      <c r="A78">
        <v>100</v>
      </c>
      <c r="B78" t="s">
        <v>14</v>
      </c>
      <c r="C78" t="s">
        <v>144</v>
      </c>
      <c r="D78" t="s">
        <v>145</v>
      </c>
      <c r="E78" s="10" t="s">
        <v>319</v>
      </c>
      <c r="F78" s="13">
        <v>30</v>
      </c>
      <c r="G78" s="13">
        <v>30</v>
      </c>
      <c r="H78" s="33"/>
      <c r="J78" s="8">
        <v>214.80335356878183</v>
      </c>
      <c r="K78" s="16">
        <v>6444.1006070634548</v>
      </c>
      <c r="L78">
        <f t="shared" si="0"/>
        <v>6444.1006070634548</v>
      </c>
      <c r="M78">
        <f t="shared" si="1"/>
        <v>6444.1006070634548</v>
      </c>
      <c r="N78">
        <f t="shared" si="2"/>
        <v>0</v>
      </c>
    </row>
    <row r="79" spans="1:14" x14ac:dyDescent="0.25">
      <c r="A79">
        <v>101</v>
      </c>
      <c r="B79" t="s">
        <v>14</v>
      </c>
      <c r="C79" t="s">
        <v>146</v>
      </c>
      <c r="D79" t="s">
        <v>147</v>
      </c>
      <c r="E79" s="10" t="s">
        <v>320</v>
      </c>
      <c r="F79" s="13">
        <v>50</v>
      </c>
      <c r="G79" s="13">
        <v>50</v>
      </c>
      <c r="H79" s="33"/>
      <c r="J79" s="8">
        <v>42.79670939585413</v>
      </c>
      <c r="K79" s="16">
        <v>2139.8354697927066</v>
      </c>
      <c r="L79">
        <f t="shared" si="0"/>
        <v>2139.8354697927066</v>
      </c>
      <c r="M79">
        <f t="shared" si="1"/>
        <v>2139.8354697927066</v>
      </c>
      <c r="N79">
        <f t="shared" si="2"/>
        <v>0</v>
      </c>
    </row>
    <row r="80" spans="1:14" x14ac:dyDescent="0.25">
      <c r="A80">
        <v>102</v>
      </c>
      <c r="B80" t="s">
        <v>14</v>
      </c>
      <c r="C80" t="s">
        <v>148</v>
      </c>
      <c r="D80" t="s">
        <v>149</v>
      </c>
      <c r="E80" s="10" t="s">
        <v>321</v>
      </c>
      <c r="F80" s="13">
        <v>100</v>
      </c>
      <c r="G80" s="13">
        <v>100</v>
      </c>
      <c r="H80" s="33"/>
      <c r="J80" s="8">
        <v>46.108846726754344</v>
      </c>
      <c r="K80" s="16">
        <v>4610.8846726754346</v>
      </c>
      <c r="L80">
        <f t="shared" si="0"/>
        <v>4610.8846726754346</v>
      </c>
      <c r="M80">
        <f t="shared" si="1"/>
        <v>4610.8846726754346</v>
      </c>
      <c r="N80">
        <f t="shared" si="2"/>
        <v>0</v>
      </c>
    </row>
    <row r="81" spans="1:14" x14ac:dyDescent="0.25">
      <c r="A81">
        <v>103</v>
      </c>
      <c r="B81" t="s">
        <v>14</v>
      </c>
      <c r="C81" t="s">
        <v>150</v>
      </c>
      <c r="D81" t="s">
        <v>151</v>
      </c>
      <c r="E81" s="10" t="s">
        <v>293</v>
      </c>
      <c r="F81" s="13">
        <v>500</v>
      </c>
      <c r="G81" s="13">
        <v>500</v>
      </c>
      <c r="H81" s="33"/>
      <c r="J81" s="8">
        <v>939.47639357896651</v>
      </c>
      <c r="K81" s="16">
        <v>469738.19678948325</v>
      </c>
      <c r="L81">
        <f t="shared" si="0"/>
        <v>469738.19678948325</v>
      </c>
      <c r="M81">
        <f t="shared" si="1"/>
        <v>469738.19678948325</v>
      </c>
      <c r="N81">
        <f t="shared" si="2"/>
        <v>0</v>
      </c>
    </row>
    <row r="82" spans="1:14" x14ac:dyDescent="0.25">
      <c r="A82">
        <v>104</v>
      </c>
      <c r="B82" t="s">
        <v>14</v>
      </c>
      <c r="C82" t="s">
        <v>152</v>
      </c>
      <c r="D82" t="s">
        <v>153</v>
      </c>
      <c r="E82" s="10" t="s">
        <v>322</v>
      </c>
      <c r="F82" s="13">
        <v>100</v>
      </c>
      <c r="G82" s="13">
        <v>100</v>
      </c>
      <c r="H82" s="33"/>
      <c r="J82" s="8">
        <v>110.2858683499672</v>
      </c>
      <c r="K82" s="16">
        <v>11028.58683499672</v>
      </c>
      <c r="L82">
        <f t="shared" si="0"/>
        <v>11028.58683499672</v>
      </c>
      <c r="M82">
        <f t="shared" si="1"/>
        <v>11028.58683499672</v>
      </c>
      <c r="N82">
        <f t="shared" si="2"/>
        <v>0</v>
      </c>
    </row>
    <row r="83" spans="1:14" x14ac:dyDescent="0.25">
      <c r="A83">
        <v>107</v>
      </c>
      <c r="B83" t="s">
        <v>14</v>
      </c>
      <c r="C83" t="s">
        <v>156</v>
      </c>
      <c r="D83" t="s">
        <v>156</v>
      </c>
      <c r="E83" s="10" t="s">
        <v>325</v>
      </c>
      <c r="F83" s="13">
        <v>150</v>
      </c>
      <c r="G83" s="13">
        <v>150</v>
      </c>
      <c r="H83" s="33"/>
      <c r="J83" s="8">
        <v>30.418765779582941</v>
      </c>
      <c r="K83" s="16">
        <v>4562.8148669374414</v>
      </c>
      <c r="L83">
        <f t="shared" si="0"/>
        <v>4562.8148669374414</v>
      </c>
      <c r="M83">
        <f t="shared" si="1"/>
        <v>4562.8148669374414</v>
      </c>
      <c r="N83">
        <f t="shared" si="2"/>
        <v>0</v>
      </c>
    </row>
    <row r="84" spans="1:14" x14ac:dyDescent="0.25">
      <c r="A84">
        <v>108</v>
      </c>
      <c r="B84" t="s">
        <v>14</v>
      </c>
      <c r="C84" t="s">
        <v>157</v>
      </c>
      <c r="D84" t="s">
        <v>157</v>
      </c>
      <c r="E84" s="10" t="s">
        <v>326</v>
      </c>
      <c r="F84" s="13">
        <v>150</v>
      </c>
      <c r="G84" s="13">
        <v>150</v>
      </c>
      <c r="H84" s="33"/>
      <c r="J84" s="8">
        <v>152.57911021853317</v>
      </c>
      <c r="K84" s="16">
        <v>22886.866532779975</v>
      </c>
      <c r="L84">
        <f t="shared" si="0"/>
        <v>22886.866532779975</v>
      </c>
      <c r="M84">
        <f t="shared" si="1"/>
        <v>22886.866532779975</v>
      </c>
      <c r="N84">
        <f t="shared" si="2"/>
        <v>0</v>
      </c>
    </row>
    <row r="85" spans="1:14" x14ac:dyDescent="0.25">
      <c r="A85">
        <v>109</v>
      </c>
      <c r="B85" t="s">
        <v>14</v>
      </c>
      <c r="C85" t="s">
        <v>158</v>
      </c>
      <c r="D85" t="s">
        <v>158</v>
      </c>
      <c r="E85" s="10" t="s">
        <v>327</v>
      </c>
      <c r="F85" s="13">
        <v>20</v>
      </c>
      <c r="G85" s="13">
        <v>20</v>
      </c>
      <c r="H85" s="33"/>
      <c r="J85" s="8">
        <v>266.84290086582394</v>
      </c>
      <c r="K85" s="16">
        <v>5336.8580173164783</v>
      </c>
      <c r="L85">
        <f t="shared" si="0"/>
        <v>5336.8580173164792</v>
      </c>
      <c r="M85">
        <f t="shared" si="1"/>
        <v>5336.8580173164792</v>
      </c>
      <c r="N85">
        <f t="shared" si="2"/>
        <v>0</v>
      </c>
    </row>
    <row r="86" spans="1:14" x14ac:dyDescent="0.25">
      <c r="A86">
        <v>110</v>
      </c>
      <c r="B86" t="s">
        <v>14</v>
      </c>
      <c r="C86" t="s">
        <v>159</v>
      </c>
      <c r="D86" s="39" t="s">
        <v>160</v>
      </c>
      <c r="E86" s="10" t="s">
        <v>416</v>
      </c>
      <c r="F86" s="13">
        <v>200</v>
      </c>
      <c r="G86" s="13">
        <v>200</v>
      </c>
      <c r="H86" s="33"/>
      <c r="J86" s="8">
        <v>207.41</v>
      </c>
      <c r="K86" s="16">
        <v>9490.3934915012087</v>
      </c>
      <c r="L86">
        <f t="shared" si="0"/>
        <v>41482</v>
      </c>
      <c r="M86">
        <f t="shared" si="1"/>
        <v>41482</v>
      </c>
      <c r="N86">
        <f t="shared" si="2"/>
        <v>0</v>
      </c>
    </row>
    <row r="87" spans="1:14" x14ac:dyDescent="0.25">
      <c r="A87">
        <v>117</v>
      </c>
      <c r="B87" t="s">
        <v>14</v>
      </c>
      <c r="C87" t="s">
        <v>165</v>
      </c>
      <c r="D87" t="s">
        <v>165</v>
      </c>
      <c r="E87" s="10" t="s">
        <v>335</v>
      </c>
      <c r="F87" s="13">
        <v>600</v>
      </c>
      <c r="G87" s="13">
        <v>600</v>
      </c>
      <c r="H87" s="33"/>
      <c r="J87" s="8">
        <v>224.79800370683287</v>
      </c>
      <c r="K87" s="16">
        <v>134878.80222409972</v>
      </c>
      <c r="L87">
        <f t="shared" si="0"/>
        <v>134878.80222409972</v>
      </c>
      <c r="M87">
        <f t="shared" si="1"/>
        <v>134878.80222409972</v>
      </c>
      <c r="N87">
        <f t="shared" si="2"/>
        <v>0</v>
      </c>
    </row>
    <row r="88" spans="1:14" x14ac:dyDescent="0.25">
      <c r="A88">
        <v>118</v>
      </c>
      <c r="B88" t="s">
        <v>14</v>
      </c>
      <c r="C88" t="s">
        <v>166</v>
      </c>
      <c r="D88" t="s">
        <v>167</v>
      </c>
      <c r="E88" s="11" t="s">
        <v>336</v>
      </c>
      <c r="F88" s="13">
        <v>200</v>
      </c>
      <c r="G88" s="13">
        <v>200</v>
      </c>
      <c r="H88" s="33"/>
      <c r="J88" s="8">
        <v>197.08783053554419</v>
      </c>
      <c r="K88" s="16">
        <v>39417.56610710884</v>
      </c>
      <c r="L88">
        <f t="shared" si="0"/>
        <v>39417.56610710884</v>
      </c>
      <c r="M88">
        <f t="shared" si="1"/>
        <v>39417.56610710884</v>
      </c>
      <c r="N88">
        <f t="shared" si="2"/>
        <v>0</v>
      </c>
    </row>
    <row r="89" spans="1:14" x14ac:dyDescent="0.25">
      <c r="A89">
        <v>119</v>
      </c>
      <c r="B89" t="s">
        <v>14</v>
      </c>
      <c r="C89" t="s">
        <v>168</v>
      </c>
      <c r="D89" t="s">
        <v>169</v>
      </c>
      <c r="E89" s="11" t="s">
        <v>269</v>
      </c>
      <c r="F89" s="13">
        <v>800</v>
      </c>
      <c r="G89" s="13">
        <v>800</v>
      </c>
      <c r="H89" s="33"/>
      <c r="J89" s="8">
        <v>319.55508195763696</v>
      </c>
      <c r="K89" s="16">
        <v>255644.06556610955</v>
      </c>
      <c r="L89">
        <f t="shared" si="0"/>
        <v>255644.06556610955</v>
      </c>
      <c r="M89">
        <f t="shared" si="1"/>
        <v>255644.06556610955</v>
      </c>
      <c r="N89">
        <f t="shared" si="2"/>
        <v>0</v>
      </c>
    </row>
    <row r="90" spans="1:14" x14ac:dyDescent="0.25">
      <c r="A90">
        <v>120</v>
      </c>
      <c r="B90" t="s">
        <v>14</v>
      </c>
      <c r="C90" t="s">
        <v>170</v>
      </c>
      <c r="D90" t="s">
        <v>170</v>
      </c>
      <c r="E90" s="11" t="s">
        <v>337</v>
      </c>
      <c r="F90" s="13">
        <v>600</v>
      </c>
      <c r="G90" s="13">
        <v>600</v>
      </c>
      <c r="H90" s="33"/>
      <c r="J90" s="8">
        <v>85.267649205496426</v>
      </c>
      <c r="K90" s="16">
        <v>51160.589523297858</v>
      </c>
      <c r="L90">
        <f t="shared" si="0"/>
        <v>51160.589523297858</v>
      </c>
      <c r="M90">
        <f t="shared" si="1"/>
        <v>51160.589523297858</v>
      </c>
      <c r="N90">
        <f t="shared" si="2"/>
        <v>0</v>
      </c>
    </row>
    <row r="91" spans="1:14" ht="27" x14ac:dyDescent="0.25">
      <c r="A91">
        <v>122</v>
      </c>
      <c r="B91" t="s">
        <v>14</v>
      </c>
      <c r="C91" t="s">
        <v>171</v>
      </c>
      <c r="D91" t="s">
        <v>171</v>
      </c>
      <c r="E91" s="11" t="s">
        <v>339</v>
      </c>
      <c r="F91" s="13">
        <v>300</v>
      </c>
      <c r="G91" s="13">
        <v>300</v>
      </c>
      <c r="H91" s="33"/>
      <c r="J91" s="8">
        <v>516.44549619724785</v>
      </c>
      <c r="K91" s="16">
        <v>154933.64885917437</v>
      </c>
      <c r="L91">
        <f t="shared" si="0"/>
        <v>154933.64885917434</v>
      </c>
      <c r="M91">
        <f t="shared" si="1"/>
        <v>154933.64885917434</v>
      </c>
      <c r="N91">
        <f t="shared" si="2"/>
        <v>0</v>
      </c>
    </row>
    <row r="92" spans="1:14" x14ac:dyDescent="0.25">
      <c r="A92">
        <v>123</v>
      </c>
      <c r="B92" t="s">
        <v>14</v>
      </c>
      <c r="C92" t="s">
        <v>172</v>
      </c>
      <c r="D92" t="s">
        <v>173</v>
      </c>
      <c r="E92" s="11" t="s">
        <v>340</v>
      </c>
      <c r="F92" s="13">
        <v>10</v>
      </c>
      <c r="G92" s="13">
        <v>10</v>
      </c>
      <c r="H92" s="33"/>
      <c r="J92" s="8">
        <v>3967.9834498936639</v>
      </c>
      <c r="K92" s="16">
        <v>39679.834498936638</v>
      </c>
      <c r="L92">
        <f t="shared" si="0"/>
        <v>39679.834498936638</v>
      </c>
      <c r="M92">
        <f t="shared" si="1"/>
        <v>39679.834498936638</v>
      </c>
      <c r="N92">
        <f t="shared" si="2"/>
        <v>0</v>
      </c>
    </row>
    <row r="93" spans="1:14" x14ac:dyDescent="0.25">
      <c r="A93">
        <v>124</v>
      </c>
      <c r="B93" t="s">
        <v>14</v>
      </c>
      <c r="C93" t="s">
        <v>174</v>
      </c>
      <c r="D93" t="s">
        <v>175</v>
      </c>
      <c r="E93" s="11" t="s">
        <v>341</v>
      </c>
      <c r="F93" s="13">
        <v>20</v>
      </c>
      <c r="G93" s="13">
        <v>20</v>
      </c>
      <c r="H93" s="33"/>
      <c r="J93" s="8">
        <v>3925.3963179331113</v>
      </c>
      <c r="K93" s="16">
        <v>78507.926358662226</v>
      </c>
      <c r="L93">
        <f t="shared" si="0"/>
        <v>78507.926358662226</v>
      </c>
      <c r="M93">
        <f t="shared" si="1"/>
        <v>78507.926358662226</v>
      </c>
      <c r="N93">
        <f t="shared" si="2"/>
        <v>0</v>
      </c>
    </row>
    <row r="94" spans="1:14" x14ac:dyDescent="0.25">
      <c r="A94">
        <v>125</v>
      </c>
      <c r="B94" t="s">
        <v>14</v>
      </c>
      <c r="C94" t="s">
        <v>176</v>
      </c>
      <c r="D94" t="s">
        <v>176</v>
      </c>
      <c r="E94" s="11" t="s">
        <v>342</v>
      </c>
      <c r="F94" s="13">
        <v>10</v>
      </c>
      <c r="G94" s="13">
        <v>10</v>
      </c>
      <c r="H94" s="33"/>
      <c r="J94" s="8">
        <v>1889.2204141944644</v>
      </c>
      <c r="K94" s="16">
        <v>18892.204141944643</v>
      </c>
      <c r="L94">
        <f t="shared" si="0"/>
        <v>18892.204141944643</v>
      </c>
      <c r="M94">
        <f t="shared" si="1"/>
        <v>18892.204141944643</v>
      </c>
      <c r="N94">
        <f t="shared" si="2"/>
        <v>0</v>
      </c>
    </row>
    <row r="95" spans="1:14" x14ac:dyDescent="0.25">
      <c r="A95">
        <v>126</v>
      </c>
      <c r="B95" t="s">
        <v>15</v>
      </c>
      <c r="C95" t="s">
        <v>177</v>
      </c>
      <c r="D95" t="s">
        <v>177</v>
      </c>
      <c r="E95" s="11" t="s">
        <v>343</v>
      </c>
      <c r="F95" s="13">
        <v>80</v>
      </c>
      <c r="G95" s="13">
        <v>80</v>
      </c>
      <c r="H95" s="33"/>
      <c r="J95" s="8">
        <v>487.48433942313915</v>
      </c>
      <c r="K95" s="16">
        <v>38998.747153851131</v>
      </c>
      <c r="L95">
        <f t="shared" si="0"/>
        <v>38998.747153851131</v>
      </c>
      <c r="M95">
        <f t="shared" si="1"/>
        <v>38998.747153851131</v>
      </c>
      <c r="N95">
        <f t="shared" si="2"/>
        <v>0</v>
      </c>
    </row>
    <row r="96" spans="1:14" ht="27" x14ac:dyDescent="0.25">
      <c r="A96">
        <v>127</v>
      </c>
      <c r="B96" t="s">
        <v>15</v>
      </c>
      <c r="C96" t="s">
        <v>178</v>
      </c>
      <c r="D96" t="s">
        <v>179</v>
      </c>
      <c r="E96" s="11" t="s">
        <v>344</v>
      </c>
      <c r="F96" s="13">
        <v>10</v>
      </c>
      <c r="G96" s="13">
        <v>10</v>
      </c>
      <c r="H96" s="33"/>
      <c r="J96" s="8">
        <v>252.70740531512394</v>
      </c>
      <c r="K96" s="16">
        <v>2527.0740531512392</v>
      </c>
      <c r="L96">
        <f t="shared" si="0"/>
        <v>2527.0740531512392</v>
      </c>
      <c r="M96">
        <f t="shared" si="1"/>
        <v>2527.0740531512392</v>
      </c>
      <c r="N96">
        <f t="shared" si="2"/>
        <v>0</v>
      </c>
    </row>
    <row r="97" spans="1:14" x14ac:dyDescent="0.25">
      <c r="A97">
        <v>128</v>
      </c>
      <c r="B97" t="s">
        <v>15</v>
      </c>
      <c r="C97" t="s">
        <v>180</v>
      </c>
      <c r="D97" t="s">
        <v>181</v>
      </c>
      <c r="E97" s="11" t="s">
        <v>345</v>
      </c>
      <c r="F97" s="13">
        <v>5</v>
      </c>
      <c r="G97" s="13">
        <v>5</v>
      </c>
      <c r="H97" s="33"/>
      <c r="J97" s="8">
        <v>4233.3794965605393</v>
      </c>
      <c r="K97" s="16">
        <v>21166.897482802699</v>
      </c>
      <c r="L97">
        <f t="shared" si="0"/>
        <v>21166.897482802699</v>
      </c>
      <c r="M97">
        <f t="shared" si="1"/>
        <v>21166.897482802699</v>
      </c>
      <c r="N97">
        <f t="shared" si="2"/>
        <v>0</v>
      </c>
    </row>
    <row r="98" spans="1:14" x14ac:dyDescent="0.25">
      <c r="A98">
        <v>129</v>
      </c>
      <c r="B98" t="s">
        <v>16</v>
      </c>
      <c r="C98" t="s">
        <v>182</v>
      </c>
      <c r="D98" t="s">
        <v>182</v>
      </c>
      <c r="E98" s="12" t="s">
        <v>346</v>
      </c>
      <c r="F98" s="13">
        <v>50</v>
      </c>
      <c r="G98" s="13">
        <v>50</v>
      </c>
      <c r="H98" s="33"/>
      <c r="J98" s="8">
        <v>6.419598693723132</v>
      </c>
      <c r="K98" s="16">
        <v>320.97993468615658</v>
      </c>
      <c r="L98">
        <f t="shared" si="0"/>
        <v>320.97993468615658</v>
      </c>
      <c r="M98">
        <f t="shared" si="1"/>
        <v>320.97993468615658</v>
      </c>
      <c r="N98">
        <f t="shared" si="2"/>
        <v>0</v>
      </c>
    </row>
    <row r="99" spans="1:14" x14ac:dyDescent="0.25">
      <c r="A99">
        <v>130</v>
      </c>
      <c r="B99" t="s">
        <v>16</v>
      </c>
      <c r="C99" t="s">
        <v>183</v>
      </c>
      <c r="D99" t="s">
        <v>183</v>
      </c>
      <c r="E99" s="12" t="s">
        <v>347</v>
      </c>
      <c r="F99" s="13">
        <v>50</v>
      </c>
      <c r="G99" s="13">
        <v>50</v>
      </c>
      <c r="H99" s="33"/>
      <c r="J99" s="8">
        <v>78.855746057495978</v>
      </c>
      <c r="K99" s="16">
        <v>3942.7873028747986</v>
      </c>
      <c r="L99">
        <f>F99*J99</f>
        <v>3942.787302874799</v>
      </c>
      <c r="M99">
        <f>G99*J99</f>
        <v>3942.787302874799</v>
      </c>
      <c r="N99">
        <f>H99*J99</f>
        <v>0</v>
      </c>
    </row>
    <row r="100" spans="1:14" x14ac:dyDescent="0.25">
      <c r="A100">
        <v>131</v>
      </c>
      <c r="B100" t="s">
        <v>16</v>
      </c>
      <c r="C100" t="s">
        <v>184</v>
      </c>
      <c r="D100" t="s">
        <v>184</v>
      </c>
      <c r="E100" s="12" t="s">
        <v>348</v>
      </c>
      <c r="F100" s="13">
        <v>50</v>
      </c>
      <c r="G100" s="13">
        <v>50</v>
      </c>
      <c r="H100" s="33"/>
      <c r="J100" s="8">
        <v>17.542142284432551</v>
      </c>
      <c r="K100" s="16">
        <v>877.10711422162751</v>
      </c>
      <c r="L100">
        <f>F100*J100</f>
        <v>877.10711422162751</v>
      </c>
      <c r="M100">
        <f>G100*J100</f>
        <v>877.10711422162751</v>
      </c>
      <c r="N100">
        <f>H100*J100</f>
        <v>0</v>
      </c>
    </row>
    <row r="101" spans="1:14" x14ac:dyDescent="0.25">
      <c r="A101">
        <v>132</v>
      </c>
      <c r="B101" t="s">
        <v>16</v>
      </c>
      <c r="C101" t="s">
        <v>185</v>
      </c>
      <c r="D101" t="s">
        <v>185</v>
      </c>
      <c r="E101" s="12" t="s">
        <v>349</v>
      </c>
      <c r="F101" s="13">
        <v>50</v>
      </c>
      <c r="G101" s="13">
        <v>50</v>
      </c>
      <c r="H101" s="33"/>
      <c r="J101" s="8">
        <v>17.180451635466042</v>
      </c>
      <c r="K101" s="16">
        <v>859.02258177330202</v>
      </c>
      <c r="L101">
        <f>F101*J101</f>
        <v>859.02258177330214</v>
      </c>
      <c r="M101">
        <f>G101*J101</f>
        <v>859.02258177330214</v>
      </c>
      <c r="N101">
        <f>H101*J101</f>
        <v>0</v>
      </c>
    </row>
    <row r="102" spans="1:14" x14ac:dyDescent="0.25">
      <c r="A102">
        <v>133</v>
      </c>
      <c r="B102" t="s">
        <v>16</v>
      </c>
      <c r="C102" t="s">
        <v>186</v>
      </c>
      <c r="D102" t="s">
        <v>186</v>
      </c>
      <c r="E102" s="12" t="s">
        <v>350</v>
      </c>
      <c r="F102" s="13">
        <v>50</v>
      </c>
      <c r="G102" s="13">
        <v>50</v>
      </c>
      <c r="H102" s="33"/>
      <c r="J102" s="8">
        <v>61.852291973651852</v>
      </c>
      <c r="K102" s="16">
        <v>3092.6145986825927</v>
      </c>
      <c r="L102">
        <f>F102*J102</f>
        <v>3092.6145986825927</v>
      </c>
      <c r="M102">
        <f>G102*J102</f>
        <v>3092.6145986825927</v>
      </c>
      <c r="N102">
        <f>H102*J102</f>
        <v>0</v>
      </c>
    </row>
    <row r="103" spans="1:14" x14ac:dyDescent="0.25">
      <c r="A103">
        <v>134</v>
      </c>
      <c r="B103" t="s">
        <v>16</v>
      </c>
      <c r="C103" t="s">
        <v>187</v>
      </c>
      <c r="D103" t="s">
        <v>187</v>
      </c>
      <c r="E103" s="12" t="s">
        <v>351</v>
      </c>
      <c r="F103" s="13">
        <v>50</v>
      </c>
      <c r="G103" s="13">
        <v>50</v>
      </c>
      <c r="H103" s="33"/>
      <c r="J103" s="8">
        <v>62.113940528223374</v>
      </c>
      <c r="K103" s="16">
        <v>3105.6970264111687</v>
      </c>
      <c r="L103">
        <f>F103*J103</f>
        <v>3105.6970264111687</v>
      </c>
      <c r="M103">
        <f>G103*J103</f>
        <v>3105.6970264111687</v>
      </c>
      <c r="N103">
        <f>H103*J103</f>
        <v>0</v>
      </c>
    </row>
    <row r="104" spans="1:14" ht="15" customHeight="1" x14ac:dyDescent="0.25">
      <c r="A104">
        <v>142</v>
      </c>
      <c r="B104" t="s">
        <v>17</v>
      </c>
      <c r="C104" t="s">
        <v>194</v>
      </c>
    </row>
    <row r="105" spans="1:14" x14ac:dyDescent="0.25">
      <c r="A105">
        <v>143</v>
      </c>
      <c r="B105" t="s">
        <v>17</v>
      </c>
      <c r="C105" t="s">
        <v>195</v>
      </c>
      <c r="D105" t="s">
        <v>195</v>
      </c>
      <c r="E105" s="11" t="s">
        <v>360</v>
      </c>
      <c r="F105" s="15">
        <v>15</v>
      </c>
      <c r="G105" s="15">
        <v>15</v>
      </c>
      <c r="H105" s="35"/>
      <c r="J105" s="8">
        <v>97.262859165110314</v>
      </c>
      <c r="K105" s="16">
        <v>1458.9428874766547</v>
      </c>
      <c r="L105">
        <f>F105*J105</f>
        <v>1458.9428874766547</v>
      </c>
      <c r="M105">
        <f>G105*J105</f>
        <v>1458.9428874766547</v>
      </c>
      <c r="N105">
        <f>H105*J105</f>
        <v>0</v>
      </c>
    </row>
    <row r="106" spans="1:14" x14ac:dyDescent="0.25">
      <c r="A106">
        <v>144</v>
      </c>
      <c r="B106" t="s">
        <v>17</v>
      </c>
      <c r="C106" t="s">
        <v>196</v>
      </c>
      <c r="D106" t="s">
        <v>196</v>
      </c>
      <c r="E106" s="11" t="s">
        <v>361</v>
      </c>
      <c r="F106" s="15">
        <v>10</v>
      </c>
      <c r="G106" s="15">
        <v>10</v>
      </c>
      <c r="H106" s="35"/>
      <c r="J106" s="8">
        <v>27.131758715328083</v>
      </c>
      <c r="K106" s="16">
        <v>271.31758715328084</v>
      </c>
      <c r="L106">
        <f>F106*J106</f>
        <v>271.31758715328084</v>
      </c>
      <c r="M106">
        <f>G106*J106</f>
        <v>271.31758715328084</v>
      </c>
      <c r="N106">
        <f>H106*J106</f>
        <v>0</v>
      </c>
    </row>
    <row r="107" spans="1:14" x14ac:dyDescent="0.25">
      <c r="A107">
        <v>145</v>
      </c>
      <c r="B107" t="s">
        <v>17</v>
      </c>
      <c r="C107" t="s">
        <v>197</v>
      </c>
      <c r="D107" t="s">
        <v>197</v>
      </c>
      <c r="E107" s="11" t="s">
        <v>362</v>
      </c>
      <c r="F107" s="15">
        <v>15</v>
      </c>
      <c r="G107" s="15">
        <v>15</v>
      </c>
      <c r="H107" s="35"/>
      <c r="J107" s="8">
        <v>97.329553894706976</v>
      </c>
      <c r="K107" s="16">
        <v>1459.9433084206046</v>
      </c>
      <c r="L107">
        <f>F107*J107</f>
        <v>1459.9433084206046</v>
      </c>
      <c r="M107">
        <f>G107*J107</f>
        <v>1459.9433084206046</v>
      </c>
      <c r="N107">
        <f>H107*J107</f>
        <v>0</v>
      </c>
    </row>
    <row r="108" spans="1:14" x14ac:dyDescent="0.25">
      <c r="A108">
        <v>146</v>
      </c>
      <c r="B108" t="s">
        <v>17</v>
      </c>
      <c r="C108" t="s">
        <v>198</v>
      </c>
      <c r="D108" t="s">
        <v>198</v>
      </c>
      <c r="E108" s="11" t="s">
        <v>363</v>
      </c>
      <c r="F108" s="15">
        <v>10</v>
      </c>
      <c r="G108" s="15">
        <v>10</v>
      </c>
      <c r="H108" s="35"/>
      <c r="J108" s="8">
        <v>27.131758715328083</v>
      </c>
      <c r="K108" s="16">
        <v>271.31758715328084</v>
      </c>
      <c r="L108">
        <f>F108*J108</f>
        <v>271.31758715328084</v>
      </c>
      <c r="M108">
        <f>G108*J108</f>
        <v>271.31758715328084</v>
      </c>
      <c r="N108">
        <f>H108*J108</f>
        <v>0</v>
      </c>
    </row>
    <row r="109" spans="1:14" x14ac:dyDescent="0.25">
      <c r="A109">
        <v>149</v>
      </c>
      <c r="B109" t="s">
        <v>17</v>
      </c>
      <c r="C109" t="s">
        <v>201</v>
      </c>
      <c r="D109" t="s">
        <v>201</v>
      </c>
      <c r="E109" s="11" t="s">
        <v>366</v>
      </c>
      <c r="F109" s="15">
        <v>10</v>
      </c>
      <c r="G109" s="15">
        <v>10</v>
      </c>
      <c r="H109" s="35"/>
      <c r="J109" s="8">
        <v>440.09720693834669</v>
      </c>
      <c r="K109" s="16">
        <v>4400.972069383467</v>
      </c>
      <c r="L109">
        <f>F109*J109</f>
        <v>4400.972069383467</v>
      </c>
      <c r="M109">
        <f>G109*J109</f>
        <v>4400.972069383467</v>
      </c>
      <c r="N109">
        <f>H109*J109</f>
        <v>0</v>
      </c>
    </row>
    <row r="110" spans="1:14" x14ac:dyDescent="0.25">
      <c r="A110">
        <v>150</v>
      </c>
      <c r="B110" t="s">
        <v>17</v>
      </c>
      <c r="C110" t="s">
        <v>202</v>
      </c>
      <c r="D110" t="s">
        <v>202</v>
      </c>
      <c r="E110" s="11" t="s">
        <v>367</v>
      </c>
      <c r="F110" s="15">
        <v>10</v>
      </c>
      <c r="G110" s="15">
        <v>10</v>
      </c>
      <c r="H110" s="35"/>
      <c r="J110" s="8">
        <v>441.40544971120437</v>
      </c>
      <c r="K110" s="16">
        <v>4414.0544971120435</v>
      </c>
      <c r="L110">
        <f>F110*J110</f>
        <v>4414.0544971120435</v>
      </c>
      <c r="M110">
        <f>G110*J110</f>
        <v>4414.0544971120435</v>
      </c>
      <c r="N110">
        <f>H110*J110</f>
        <v>0</v>
      </c>
    </row>
    <row r="111" spans="1:14" x14ac:dyDescent="0.25">
      <c r="A111">
        <v>151</v>
      </c>
      <c r="B111" t="s">
        <v>17</v>
      </c>
      <c r="C111" t="s">
        <v>203</v>
      </c>
      <c r="D111" t="s">
        <v>203</v>
      </c>
      <c r="E111" s="11" t="s">
        <v>368</v>
      </c>
      <c r="F111" s="15">
        <v>10</v>
      </c>
      <c r="G111" s="15">
        <v>10</v>
      </c>
      <c r="H111" s="35"/>
      <c r="J111" s="8">
        <v>441.40544971120437</v>
      </c>
      <c r="K111" s="16">
        <v>4414.0544971120435</v>
      </c>
      <c r="L111">
        <f>F111*J111</f>
        <v>4414.0544971120435</v>
      </c>
      <c r="M111">
        <f>G111*J111</f>
        <v>4414.0544971120435</v>
      </c>
      <c r="N111">
        <f>H111*J111</f>
        <v>0</v>
      </c>
    </row>
    <row r="112" spans="1:14" x14ac:dyDescent="0.25">
      <c r="A112">
        <v>152</v>
      </c>
      <c r="B112" t="s">
        <v>17</v>
      </c>
      <c r="C112" t="s">
        <v>204</v>
      </c>
      <c r="D112" t="s">
        <v>204</v>
      </c>
      <c r="E112" s="11" t="s">
        <v>369</v>
      </c>
      <c r="F112" s="15">
        <v>10</v>
      </c>
      <c r="G112" s="15">
        <v>10</v>
      </c>
      <c r="H112" s="35"/>
      <c r="J112" s="8">
        <v>441.40544971120437</v>
      </c>
      <c r="K112" s="16">
        <v>4414.0544971120435</v>
      </c>
      <c r="L112">
        <f>F112*J112</f>
        <v>4414.0544971120435</v>
      </c>
      <c r="M112">
        <f>G112*J112</f>
        <v>4414.0544971120435</v>
      </c>
      <c r="N112">
        <f>H112*J112</f>
        <v>0</v>
      </c>
    </row>
    <row r="113" spans="1:14" x14ac:dyDescent="0.25">
      <c r="A113">
        <v>153</v>
      </c>
      <c r="B113" t="s">
        <v>17</v>
      </c>
      <c r="C113" t="s">
        <v>205</v>
      </c>
      <c r="D113" t="s">
        <v>205</v>
      </c>
      <c r="E113" s="11" t="s">
        <v>370</v>
      </c>
      <c r="F113" s="15">
        <v>20</v>
      </c>
      <c r="G113" s="15">
        <v>20</v>
      </c>
      <c r="H113" s="35"/>
      <c r="J113" s="8">
        <v>394.1345755803236</v>
      </c>
      <c r="K113" s="16">
        <v>7882.691511606472</v>
      </c>
      <c r="L113">
        <f>F113*J113</f>
        <v>7882.691511606472</v>
      </c>
      <c r="M113">
        <f>G113*J113</f>
        <v>7882.691511606472</v>
      </c>
      <c r="N113">
        <f>H113*J113</f>
        <v>0</v>
      </c>
    </row>
    <row r="114" spans="1:14" x14ac:dyDescent="0.25">
      <c r="A114">
        <v>154</v>
      </c>
      <c r="B114" t="s">
        <v>206</v>
      </c>
      <c r="C114" t="s">
        <v>207</v>
      </c>
      <c r="D114" t="s">
        <v>207</v>
      </c>
      <c r="E114" s="11" t="s">
        <v>371</v>
      </c>
      <c r="F114" s="15">
        <v>40</v>
      </c>
      <c r="G114" s="15">
        <v>40</v>
      </c>
      <c r="H114" s="35"/>
      <c r="J114" s="8">
        <v>190.34886669432939</v>
      </c>
      <c r="K114" s="16">
        <v>7613.9546677731751</v>
      </c>
      <c r="L114">
        <f>F114*J114</f>
        <v>7613.954667773176</v>
      </c>
      <c r="M114">
        <f>G114*J114</f>
        <v>7613.954667773176</v>
      </c>
      <c r="N114">
        <f>H114*J114</f>
        <v>0</v>
      </c>
    </row>
    <row r="115" spans="1:14" x14ac:dyDescent="0.25">
      <c r="A115">
        <v>156</v>
      </c>
      <c r="B115" t="s">
        <v>206</v>
      </c>
      <c r="C115" t="s">
        <v>209</v>
      </c>
      <c r="D115" t="s">
        <v>210</v>
      </c>
      <c r="E115" s="11" t="s">
        <v>373</v>
      </c>
      <c r="F115" s="15">
        <v>20</v>
      </c>
      <c r="G115" s="15">
        <v>20</v>
      </c>
      <c r="H115" s="35"/>
      <c r="J115" s="8">
        <v>227.35291637071776</v>
      </c>
      <c r="K115" s="16">
        <v>4547.0583274143555</v>
      </c>
      <c r="L115">
        <f>F115*J115</f>
        <v>4547.0583274143555</v>
      </c>
      <c r="M115">
        <f>G115*J115</f>
        <v>4547.0583274143555</v>
      </c>
      <c r="N115">
        <f>H115*J115</f>
        <v>0</v>
      </c>
    </row>
    <row r="116" spans="1:14" x14ac:dyDescent="0.25">
      <c r="A116">
        <v>157</v>
      </c>
      <c r="B116" t="s">
        <v>206</v>
      </c>
      <c r="C116" t="s">
        <v>211</v>
      </c>
      <c r="D116" t="s">
        <v>211</v>
      </c>
      <c r="E116" s="11" t="s">
        <v>374</v>
      </c>
      <c r="F116" s="15">
        <v>30</v>
      </c>
      <c r="G116" s="15">
        <v>30</v>
      </c>
      <c r="H116" s="35"/>
      <c r="J116" s="8">
        <v>300.44652837344796</v>
      </c>
      <c r="K116" s="16">
        <v>9013.3958512034387</v>
      </c>
      <c r="L116">
        <f>F116*J116</f>
        <v>9013.3958512034387</v>
      </c>
      <c r="M116">
        <f>G116*J116</f>
        <v>9013.3958512034387</v>
      </c>
      <c r="N116">
        <f>H116*J116</f>
        <v>0</v>
      </c>
    </row>
    <row r="117" spans="1:14" x14ac:dyDescent="0.25">
      <c r="A117">
        <v>158</v>
      </c>
      <c r="B117" t="s">
        <v>206</v>
      </c>
      <c r="C117" t="s">
        <v>212</v>
      </c>
      <c r="D117" t="s">
        <v>212</v>
      </c>
      <c r="E117" s="11" t="s">
        <v>375</v>
      </c>
      <c r="F117" s="15">
        <v>5</v>
      </c>
      <c r="G117" s="15">
        <v>5</v>
      </c>
      <c r="H117" s="35"/>
      <c r="J117" s="8">
        <v>63.082612828860888</v>
      </c>
      <c r="K117" s="16">
        <v>315.41306414430443</v>
      </c>
      <c r="L117">
        <f>F117*J117</f>
        <v>315.41306414430443</v>
      </c>
      <c r="M117">
        <f>G117*J117</f>
        <v>315.41306414430443</v>
      </c>
      <c r="N117">
        <f>H117*J117</f>
        <v>0</v>
      </c>
    </row>
    <row r="118" spans="1:14" x14ac:dyDescent="0.25">
      <c r="A118">
        <v>159</v>
      </c>
      <c r="B118" t="s">
        <v>206</v>
      </c>
      <c r="C118" t="s">
        <v>213</v>
      </c>
      <c r="D118" t="s">
        <v>213</v>
      </c>
      <c r="E118" s="11" t="s">
        <v>376</v>
      </c>
      <c r="F118" s="15">
        <v>20</v>
      </c>
      <c r="G118" s="15">
        <v>20</v>
      </c>
      <c r="H118" s="35"/>
      <c r="J118" s="8">
        <v>236.57493371821064</v>
      </c>
      <c r="K118" s="16">
        <v>4731.498674364213</v>
      </c>
      <c r="L118">
        <f>F118*J118</f>
        <v>4731.498674364213</v>
      </c>
      <c r="M118">
        <f>G118*J118</f>
        <v>4731.498674364213</v>
      </c>
      <c r="N118">
        <f>H118*J118</f>
        <v>0</v>
      </c>
    </row>
    <row r="119" spans="1:14" x14ac:dyDescent="0.25">
      <c r="A119">
        <v>166</v>
      </c>
      <c r="B119" t="s">
        <v>206</v>
      </c>
      <c r="C119" t="s">
        <v>220</v>
      </c>
      <c r="D119" t="s">
        <v>220</v>
      </c>
      <c r="E119" s="11" t="s">
        <v>382</v>
      </c>
      <c r="F119" s="15">
        <v>5</v>
      </c>
      <c r="G119" s="15">
        <v>5</v>
      </c>
      <c r="H119" s="35"/>
      <c r="J119" s="8">
        <v>2514.8639382644301</v>
      </c>
      <c r="K119" s="16">
        <v>12574.319691322151</v>
      </c>
      <c r="L119">
        <f>F119*J119</f>
        <v>12574.319691322151</v>
      </c>
      <c r="M119">
        <f>G119*J119</f>
        <v>12574.319691322151</v>
      </c>
      <c r="N119">
        <f>H119*J119</f>
        <v>0</v>
      </c>
    </row>
    <row r="120" spans="1:14" x14ac:dyDescent="0.25">
      <c r="A120">
        <v>167</v>
      </c>
      <c r="B120" t="s">
        <v>206</v>
      </c>
      <c r="C120" t="s">
        <v>221</v>
      </c>
      <c r="D120" t="s">
        <v>221</v>
      </c>
      <c r="E120" s="11" t="s">
        <v>383</v>
      </c>
      <c r="F120" s="15">
        <v>10</v>
      </c>
      <c r="G120" s="15">
        <v>10</v>
      </c>
      <c r="H120" s="35"/>
      <c r="J120" s="8">
        <v>136.12079987029026</v>
      </c>
      <c r="K120" s="16">
        <v>1361.2079987029026</v>
      </c>
      <c r="L120">
        <f>F120*J120</f>
        <v>1361.2079987029026</v>
      </c>
      <c r="M120">
        <f>G120*J120</f>
        <v>1361.2079987029026</v>
      </c>
      <c r="N120">
        <f>H120*J120</f>
        <v>0</v>
      </c>
    </row>
    <row r="121" spans="1:14" x14ac:dyDescent="0.25">
      <c r="A121">
        <v>168</v>
      </c>
      <c r="B121" t="s">
        <v>206</v>
      </c>
      <c r="C121" t="s">
        <v>222</v>
      </c>
      <c r="D121" t="s">
        <v>222</v>
      </c>
      <c r="E121" s="11" t="s">
        <v>384</v>
      </c>
      <c r="F121" s="15">
        <v>10</v>
      </c>
      <c r="G121" s="15">
        <v>10</v>
      </c>
      <c r="H121" s="35"/>
      <c r="J121" s="8">
        <v>94.0394771282118</v>
      </c>
      <c r="K121" s="16">
        <v>940.39477128211797</v>
      </c>
      <c r="L121">
        <f>F121*J121</f>
        <v>940.39477128211797</v>
      </c>
      <c r="M121">
        <f>G121*J121</f>
        <v>940.39477128211797</v>
      </c>
      <c r="N121">
        <f>H121*J121</f>
        <v>0</v>
      </c>
    </row>
    <row r="122" spans="1:14" x14ac:dyDescent="0.25">
      <c r="A122">
        <v>169</v>
      </c>
      <c r="B122" t="s">
        <v>206</v>
      </c>
      <c r="C122" t="s">
        <v>223</v>
      </c>
      <c r="D122" t="s">
        <v>402</v>
      </c>
      <c r="E122" s="11" t="s">
        <v>385</v>
      </c>
      <c r="F122" s="15">
        <v>3</v>
      </c>
      <c r="G122" s="15">
        <v>3</v>
      </c>
      <c r="H122" s="35"/>
      <c r="J122" s="8">
        <v>755.98705427550738</v>
      </c>
      <c r="K122" s="16">
        <v>2267.961162826522</v>
      </c>
      <c r="L122">
        <f>F122*J122</f>
        <v>2267.961162826522</v>
      </c>
      <c r="M122">
        <f>G122*J122</f>
        <v>2267.961162826522</v>
      </c>
      <c r="N122">
        <f>H122*J122</f>
        <v>0</v>
      </c>
    </row>
    <row r="123" spans="1:14" x14ac:dyDescent="0.25">
      <c r="A123">
        <v>170</v>
      </c>
      <c r="B123" t="s">
        <v>206</v>
      </c>
      <c r="C123" t="s">
        <v>224</v>
      </c>
      <c r="E123" s="11" t="s">
        <v>386</v>
      </c>
      <c r="F123" s="15">
        <v>5</v>
      </c>
      <c r="G123" s="15">
        <v>5</v>
      </c>
      <c r="H123" s="35"/>
      <c r="J123" s="8">
        <v>114.32994679235958</v>
      </c>
      <c r="K123" s="16">
        <v>571.64973396179789</v>
      </c>
      <c r="L123">
        <f>F123*J123</f>
        <v>571.64973396179789</v>
      </c>
      <c r="M123">
        <f>G123*J123</f>
        <v>571.64973396179789</v>
      </c>
      <c r="N123">
        <f>H123*J123</f>
        <v>0</v>
      </c>
    </row>
    <row r="124" spans="1:14" x14ac:dyDescent="0.25">
      <c r="H124" s="9">
        <f>SUBTOTAL(9,H2:H123)</f>
        <v>0</v>
      </c>
      <c r="K124" s="16">
        <f>SUM(K2:K123)</f>
        <v>3798204.8305747099</v>
      </c>
      <c r="L124">
        <f>SUM(L2:L123)</f>
        <v>3830196.4370832089</v>
      </c>
      <c r="M124">
        <f>SUM(M2:M123)</f>
        <v>3830196.4370832089</v>
      </c>
      <c r="N124">
        <f>SUM(N2:N123)</f>
        <v>0</v>
      </c>
    </row>
    <row r="126" spans="1:14" x14ac:dyDescent="0.25">
      <c r="K126" t="s">
        <v>390</v>
      </c>
      <c r="L126">
        <f>L124-M124</f>
        <v>0</v>
      </c>
      <c r="N126">
        <f>L124-N124</f>
        <v>3830196.4370832089</v>
      </c>
    </row>
  </sheetData>
  <autoFilter ref="B1:P123"/>
  <conditionalFormatting sqref="D123:D1048576 D105:D121 D1:D103">
    <cfRule type="duplicateValues" dxfId="32" priority="6"/>
    <cfRule type="duplicateValues" dxfId="31" priority="7"/>
  </conditionalFormatting>
  <conditionalFormatting sqref="D123:D1048576 D1 D105:D121 D3:D103">
    <cfRule type="duplicateValues" dxfId="30" priority="9"/>
  </conditionalFormatting>
  <conditionalFormatting sqref="D122">
    <cfRule type="duplicateValues" dxfId="29" priority="1"/>
    <cfRule type="duplicateValues" dxfId="28" priority="2"/>
  </conditionalFormatting>
  <conditionalFormatting sqref="D122">
    <cfRule type="duplicateValues" dxfId="27" priority="3"/>
  </conditionalFormatting>
  <conditionalFormatting sqref="E90:E97">
    <cfRule type="duplicateValues" dxfId="26" priority="31" stopIfTrue="1"/>
  </conditionalFormatting>
  <conditionalFormatting sqref="E43:E71">
    <cfRule type="duplicateValues" dxfId="25" priority="165" stopIfTrue="1"/>
  </conditionalFormatting>
  <conditionalFormatting sqref="D2:D5">
    <cfRule type="duplicateValues" dxfId="24" priority="19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E1" sqref="E1"/>
    </sheetView>
  </sheetViews>
  <sheetFormatPr defaultRowHeight="15" x14ac:dyDescent="0.25"/>
  <cols>
    <col min="1" max="1" width="12.7109375" bestFit="1" customWidth="1"/>
    <col min="2" max="2" width="37.7109375" bestFit="1" customWidth="1"/>
    <col min="3" max="3" width="15.7109375" bestFit="1" customWidth="1"/>
    <col min="4" max="4" width="25.140625" bestFit="1" customWidth="1"/>
    <col min="7" max="7" width="21.7109375" bestFit="1" customWidth="1"/>
    <col min="9" max="9" width="12" bestFit="1" customWidth="1"/>
  </cols>
  <sheetData>
    <row r="1" spans="1:11" x14ac:dyDescent="0.25">
      <c r="A1" t="s">
        <v>395</v>
      </c>
      <c r="B1" t="s">
        <v>0</v>
      </c>
      <c r="D1" t="s">
        <v>387</v>
      </c>
      <c r="F1" t="s">
        <v>1</v>
      </c>
      <c r="G1" t="s">
        <v>2</v>
      </c>
      <c r="I1" t="s">
        <v>388</v>
      </c>
      <c r="J1" t="s">
        <v>389</v>
      </c>
      <c r="K1" t="s">
        <v>391</v>
      </c>
    </row>
    <row r="2" spans="1:11" x14ac:dyDescent="0.25">
      <c r="A2" t="s">
        <v>5</v>
      </c>
      <c r="B2" t="s">
        <v>399</v>
      </c>
      <c r="C2">
        <v>540</v>
      </c>
      <c r="D2">
        <v>540</v>
      </c>
      <c r="E2">
        <v>540</v>
      </c>
      <c r="F2">
        <v>0</v>
      </c>
      <c r="G2">
        <v>39.618694060649545</v>
      </c>
      <c r="H2">
        <v>21394.094792750755</v>
      </c>
      <c r="I2">
        <v>21394.094792750755</v>
      </c>
      <c r="J2">
        <v>21394.094792750755</v>
      </c>
      <c r="K2">
        <v>21394.094792750755</v>
      </c>
    </row>
    <row r="3" spans="1:11" x14ac:dyDescent="0.25">
      <c r="A3" t="s">
        <v>5</v>
      </c>
      <c r="B3" t="s">
        <v>400</v>
      </c>
      <c r="C3">
        <v>1080</v>
      </c>
      <c r="D3">
        <v>1080</v>
      </c>
      <c r="E3">
        <v>1080</v>
      </c>
      <c r="F3">
        <v>0</v>
      </c>
      <c r="G3">
        <v>36.904007581993405</v>
      </c>
      <c r="H3">
        <v>39856.328188552878</v>
      </c>
      <c r="I3">
        <v>39856.328188552878</v>
      </c>
      <c r="J3">
        <v>39856.328188552878</v>
      </c>
      <c r="K3">
        <v>39856.328188552878</v>
      </c>
    </row>
    <row r="4" spans="1:11" x14ac:dyDescent="0.25">
      <c r="A4" t="s">
        <v>5</v>
      </c>
      <c r="B4" t="s">
        <v>229</v>
      </c>
      <c r="C4">
        <v>540</v>
      </c>
      <c r="D4">
        <v>540</v>
      </c>
      <c r="E4">
        <v>540</v>
      </c>
      <c r="F4">
        <v>0</v>
      </c>
      <c r="G4">
        <v>37.219524956623772</v>
      </c>
      <c r="H4">
        <v>20098.543476576837</v>
      </c>
      <c r="I4">
        <v>20098.543476576837</v>
      </c>
      <c r="J4">
        <v>20098.543476576837</v>
      </c>
      <c r="K4">
        <v>20098.543476576837</v>
      </c>
    </row>
    <row r="5" spans="1:11" x14ac:dyDescent="0.25">
      <c r="A5" s="18"/>
      <c r="B5" s="19" t="s">
        <v>230</v>
      </c>
      <c r="C5" s="20">
        <v>1080</v>
      </c>
      <c r="D5" s="20">
        <v>0</v>
      </c>
      <c r="E5" s="20">
        <v>0</v>
      </c>
      <c r="F5" s="17">
        <v>0</v>
      </c>
      <c r="G5" s="22">
        <v>19.815902495199659</v>
      </c>
      <c r="H5" s="23">
        <v>21401.174694815632</v>
      </c>
      <c r="I5" s="17">
        <f>C5*G5</f>
        <v>21401.174694815632</v>
      </c>
      <c r="J5" s="17">
        <f>D5*G5</f>
        <v>0</v>
      </c>
      <c r="K5" s="17">
        <f>C5*G5</f>
        <v>21401.174694815632</v>
      </c>
    </row>
    <row r="6" spans="1:11" x14ac:dyDescent="0.25">
      <c r="A6">
        <v>210132900</v>
      </c>
      <c r="B6" t="s">
        <v>401</v>
      </c>
      <c r="C6">
        <v>50</v>
      </c>
      <c r="D6">
        <v>0</v>
      </c>
      <c r="E6">
        <v>50</v>
      </c>
      <c r="F6">
        <v>0</v>
      </c>
      <c r="G6">
        <v>257.38562227321233</v>
      </c>
      <c r="H6">
        <v>12869.281113660616</v>
      </c>
      <c r="I6">
        <v>12869.281113660616</v>
      </c>
      <c r="J6">
        <v>0</v>
      </c>
      <c r="K6">
        <v>12869.281113660616</v>
      </c>
    </row>
    <row r="7" spans="1:11" x14ac:dyDescent="0.25">
      <c r="A7">
        <v>310320516</v>
      </c>
      <c r="B7" t="s">
        <v>403</v>
      </c>
      <c r="C7">
        <v>200</v>
      </c>
      <c r="D7">
        <v>199</v>
      </c>
      <c r="E7">
        <v>1</v>
      </c>
      <c r="F7">
        <v>0</v>
      </c>
      <c r="G7">
        <v>83.166765223201566</v>
      </c>
      <c r="H7">
        <v>16633.353044640313</v>
      </c>
      <c r="I7">
        <v>16633.353044640313</v>
      </c>
      <c r="J7">
        <v>16550.18627941711</v>
      </c>
      <c r="K7">
        <v>83.166765223201566</v>
      </c>
    </row>
    <row r="8" spans="1:11" x14ac:dyDescent="0.25">
      <c r="A8">
        <v>310320100</v>
      </c>
      <c r="B8" t="s">
        <v>404</v>
      </c>
      <c r="C8">
        <v>50</v>
      </c>
      <c r="D8">
        <v>0</v>
      </c>
      <c r="E8">
        <v>50</v>
      </c>
      <c r="F8">
        <v>0</v>
      </c>
      <c r="G8">
        <v>214.0025122932891</v>
      </c>
      <c r="H8">
        <v>10700.125614664455</v>
      </c>
      <c r="I8">
        <v>10700.125614664455</v>
      </c>
      <c r="J8">
        <v>0</v>
      </c>
      <c r="K8">
        <v>10700.125614664455</v>
      </c>
    </row>
    <row r="9" spans="1:11" x14ac:dyDescent="0.25">
      <c r="A9" t="s">
        <v>37</v>
      </c>
      <c r="B9" t="s">
        <v>405</v>
      </c>
      <c r="C9">
        <v>20</v>
      </c>
      <c r="D9">
        <v>0</v>
      </c>
      <c r="E9">
        <v>20</v>
      </c>
      <c r="F9">
        <v>0</v>
      </c>
      <c r="G9">
        <v>102.22905133815402</v>
      </c>
      <c r="H9">
        <v>2044.5810267630804</v>
      </c>
      <c r="I9">
        <v>2044.5810267630804</v>
      </c>
      <c r="J9">
        <v>0</v>
      </c>
      <c r="K9">
        <v>2044.5810267630804</v>
      </c>
    </row>
    <row r="10" spans="1:11" x14ac:dyDescent="0.25">
      <c r="A10" t="s">
        <v>44</v>
      </c>
      <c r="B10" t="s">
        <v>406</v>
      </c>
      <c r="C10">
        <v>10</v>
      </c>
      <c r="D10">
        <v>0</v>
      </c>
      <c r="E10">
        <v>10</v>
      </c>
      <c r="F10">
        <v>0</v>
      </c>
      <c r="G10">
        <v>675.70098833450015</v>
      </c>
      <c r="H10">
        <v>6757.0098833450011</v>
      </c>
      <c r="I10">
        <v>6757.0098833450011</v>
      </c>
      <c r="J10">
        <v>0</v>
      </c>
      <c r="K10">
        <v>6757.0098833450011</v>
      </c>
    </row>
    <row r="11" spans="1:11" x14ac:dyDescent="0.25">
      <c r="A11" t="s">
        <v>57</v>
      </c>
      <c r="B11" t="s">
        <v>277</v>
      </c>
      <c r="C11">
        <v>200</v>
      </c>
      <c r="D11">
        <v>199</v>
      </c>
      <c r="E11">
        <v>1</v>
      </c>
      <c r="F11">
        <v>0</v>
      </c>
      <c r="G11">
        <v>82.889725577184677</v>
      </c>
      <c r="H11">
        <v>16577.945115436934</v>
      </c>
      <c r="I11">
        <v>16577.945115436934</v>
      </c>
      <c r="J11">
        <v>16495.05538985975</v>
      </c>
      <c r="K11">
        <v>82.889725577184677</v>
      </c>
    </row>
    <row r="12" spans="1:11" x14ac:dyDescent="0.25">
      <c r="A12" t="s">
        <v>60</v>
      </c>
      <c r="B12" t="s">
        <v>261</v>
      </c>
      <c r="C12">
        <v>100</v>
      </c>
      <c r="D12">
        <v>0</v>
      </c>
      <c r="E12">
        <v>100</v>
      </c>
      <c r="F12">
        <v>0</v>
      </c>
      <c r="G12">
        <v>293.17633239127429</v>
      </c>
      <c r="H12">
        <v>29317.633239127426</v>
      </c>
      <c r="I12">
        <v>29317.63323912743</v>
      </c>
      <c r="J12">
        <v>0</v>
      </c>
      <c r="K12">
        <v>29317.63323912743</v>
      </c>
    </row>
    <row r="13" spans="1:11" x14ac:dyDescent="0.25">
      <c r="A13" t="s">
        <v>70</v>
      </c>
      <c r="B13" t="s">
        <v>407</v>
      </c>
      <c r="C13">
        <v>700</v>
      </c>
      <c r="D13">
        <v>0</v>
      </c>
      <c r="E13">
        <v>700</v>
      </c>
      <c r="F13">
        <v>0</v>
      </c>
      <c r="G13">
        <v>240.89364842963894</v>
      </c>
      <c r="H13">
        <v>168625.55390074727</v>
      </c>
      <c r="I13">
        <v>168625.55390074727</v>
      </c>
      <c r="J13">
        <v>0</v>
      </c>
      <c r="K13">
        <v>168625.55390074727</v>
      </c>
    </row>
    <row r="14" spans="1:11" x14ac:dyDescent="0.25">
      <c r="A14" t="s">
        <v>79</v>
      </c>
      <c r="B14" t="s">
        <v>254</v>
      </c>
      <c r="C14">
        <v>1500</v>
      </c>
      <c r="D14">
        <v>1439</v>
      </c>
      <c r="E14">
        <v>61</v>
      </c>
      <c r="F14">
        <v>0</v>
      </c>
      <c r="G14">
        <v>525.56009224250056</v>
      </c>
      <c r="H14">
        <v>788340.13836375088</v>
      </c>
      <c r="I14">
        <v>788340.13836375088</v>
      </c>
      <c r="J14">
        <v>756280.9727369583</v>
      </c>
      <c r="K14">
        <v>32059.165626792535</v>
      </c>
    </row>
    <row r="15" spans="1:11" x14ac:dyDescent="0.25">
      <c r="A15" t="s">
        <v>84</v>
      </c>
      <c r="B15" t="s">
        <v>260</v>
      </c>
      <c r="C15">
        <v>100</v>
      </c>
      <c r="D15">
        <v>0</v>
      </c>
      <c r="E15">
        <v>100</v>
      </c>
      <c r="F15">
        <v>0</v>
      </c>
      <c r="G15">
        <v>59.470794122767046</v>
      </c>
      <c r="H15">
        <v>5947.0794122767047</v>
      </c>
      <c r="I15">
        <v>5947.0794122767047</v>
      </c>
      <c r="J15">
        <v>0</v>
      </c>
      <c r="K15">
        <v>5947.0794122767047</v>
      </c>
    </row>
    <row r="16" spans="1:11" x14ac:dyDescent="0.25">
      <c r="A16" t="s">
        <v>89</v>
      </c>
      <c r="B16" t="s">
        <v>281</v>
      </c>
      <c r="C16">
        <v>50</v>
      </c>
      <c r="D16">
        <v>0</v>
      </c>
      <c r="E16">
        <v>50</v>
      </c>
      <c r="F16">
        <v>0</v>
      </c>
      <c r="G16">
        <v>526.40690967913451</v>
      </c>
      <c r="H16">
        <v>26320.345483956728</v>
      </c>
      <c r="I16">
        <v>26320.345483956728</v>
      </c>
      <c r="J16">
        <v>0</v>
      </c>
      <c r="K16">
        <v>26320.345483956728</v>
      </c>
    </row>
    <row r="17" spans="1:11" x14ac:dyDescent="0.25">
      <c r="A17" t="s">
        <v>97</v>
      </c>
      <c r="B17" t="s">
        <v>288</v>
      </c>
      <c r="C17">
        <v>20</v>
      </c>
      <c r="D17">
        <v>0</v>
      </c>
      <c r="E17">
        <v>20</v>
      </c>
      <c r="F17">
        <v>0</v>
      </c>
      <c r="G17">
        <v>573.55822930102522</v>
      </c>
      <c r="H17">
        <v>11471.164586020504</v>
      </c>
      <c r="I17">
        <v>11471.164586020504</v>
      </c>
      <c r="J17">
        <v>0</v>
      </c>
      <c r="K17">
        <v>11471.164586020504</v>
      </c>
    </row>
    <row r="18" spans="1:11" x14ac:dyDescent="0.25">
      <c r="A18" t="s">
        <v>99</v>
      </c>
      <c r="B18" t="s">
        <v>290</v>
      </c>
      <c r="C18">
        <v>50</v>
      </c>
      <c r="D18">
        <v>49</v>
      </c>
      <c r="E18">
        <v>1</v>
      </c>
      <c r="F18">
        <v>0</v>
      </c>
      <c r="G18">
        <v>441.59014280854893</v>
      </c>
      <c r="H18">
        <v>22079.507140427446</v>
      </c>
      <c r="I18">
        <v>22079.507140427446</v>
      </c>
      <c r="J18">
        <v>21637.916997618897</v>
      </c>
      <c r="K18">
        <v>441.59014280854893</v>
      </c>
    </row>
    <row r="19" spans="1:11" x14ac:dyDescent="0.25">
      <c r="A19">
        <v>0</v>
      </c>
      <c r="B19" t="s">
        <v>292</v>
      </c>
      <c r="C19">
        <v>10</v>
      </c>
      <c r="D19">
        <v>0</v>
      </c>
      <c r="E19">
        <v>10</v>
      </c>
      <c r="F19">
        <v>0</v>
      </c>
      <c r="G19">
        <v>152.44715560244379</v>
      </c>
      <c r="H19">
        <v>1524.4715560244379</v>
      </c>
      <c r="I19">
        <v>1524.4715560244379</v>
      </c>
      <c r="J19">
        <v>0</v>
      </c>
      <c r="K19">
        <v>1524.4715560244379</v>
      </c>
    </row>
    <row r="20" spans="1:11" x14ac:dyDescent="0.25">
      <c r="A20">
        <v>0</v>
      </c>
      <c r="B20" t="s">
        <v>293</v>
      </c>
      <c r="C20">
        <v>100</v>
      </c>
      <c r="D20">
        <v>0</v>
      </c>
      <c r="E20">
        <v>100</v>
      </c>
      <c r="F20">
        <v>0</v>
      </c>
      <c r="G20">
        <v>732.35699983404834</v>
      </c>
      <c r="H20">
        <v>73235.699983404833</v>
      </c>
      <c r="I20">
        <v>73235.699983404833</v>
      </c>
      <c r="J20">
        <v>0</v>
      </c>
      <c r="K20">
        <v>73235.699983404833</v>
      </c>
    </row>
    <row r="21" spans="1:11" x14ac:dyDescent="0.25">
      <c r="A21" t="s">
        <v>106</v>
      </c>
      <c r="B21" t="s">
        <v>408</v>
      </c>
      <c r="C21">
        <v>30</v>
      </c>
      <c r="D21">
        <v>0</v>
      </c>
      <c r="E21">
        <v>30</v>
      </c>
      <c r="F21">
        <v>0</v>
      </c>
      <c r="G21">
        <v>115.4566428145518</v>
      </c>
      <c r="H21">
        <v>3463.6992844365541</v>
      </c>
      <c r="I21">
        <v>3463.6992844365541</v>
      </c>
      <c r="J21">
        <v>0</v>
      </c>
      <c r="K21">
        <v>3463.6992844365541</v>
      </c>
    </row>
    <row r="22" spans="1:11" x14ac:dyDescent="0.25">
      <c r="A22" t="s">
        <v>117</v>
      </c>
      <c r="B22" t="s">
        <v>300</v>
      </c>
      <c r="C22">
        <v>30</v>
      </c>
      <c r="D22">
        <v>0</v>
      </c>
      <c r="E22">
        <v>30</v>
      </c>
      <c r="G22">
        <v>112.7970111164969</v>
      </c>
      <c r="H22">
        <v>3383.9103334949073</v>
      </c>
      <c r="I22">
        <v>3383.9103334949073</v>
      </c>
      <c r="J22">
        <v>0</v>
      </c>
      <c r="K22">
        <v>3383.9103334949073</v>
      </c>
    </row>
    <row r="23" spans="1:11" x14ac:dyDescent="0.25">
      <c r="A23" t="s">
        <v>120</v>
      </c>
      <c r="B23" t="s">
        <v>301</v>
      </c>
      <c r="C23">
        <v>10</v>
      </c>
      <c r="D23">
        <v>0</v>
      </c>
      <c r="E23">
        <v>10</v>
      </c>
      <c r="G23">
        <v>722.22249514901478</v>
      </c>
      <c r="H23">
        <v>7222.2249514901478</v>
      </c>
      <c r="I23">
        <v>7222.2249514901478</v>
      </c>
      <c r="J23">
        <v>0</v>
      </c>
      <c r="K23">
        <v>7222.2249514901478</v>
      </c>
    </row>
    <row r="24" spans="1:11" x14ac:dyDescent="0.25">
      <c r="A24" t="s">
        <v>122</v>
      </c>
      <c r="B24" t="s">
        <v>303</v>
      </c>
      <c r="C24">
        <v>50</v>
      </c>
      <c r="D24">
        <v>0</v>
      </c>
      <c r="E24">
        <v>50</v>
      </c>
      <c r="G24">
        <v>254.35727922177645</v>
      </c>
      <c r="H24">
        <v>12717.863961088822</v>
      </c>
      <c r="I24">
        <v>12717.863961088822</v>
      </c>
      <c r="J24">
        <v>0</v>
      </c>
      <c r="K24">
        <v>12717.863961088822</v>
      </c>
    </row>
    <row r="25" spans="1:11" x14ac:dyDescent="0.25">
      <c r="A25" t="s">
        <v>154</v>
      </c>
      <c r="B25" t="s">
        <v>323</v>
      </c>
      <c r="C25">
        <v>200</v>
      </c>
      <c r="D25">
        <v>0</v>
      </c>
      <c r="E25">
        <v>200</v>
      </c>
      <c r="G25">
        <v>294.55100485948901</v>
      </c>
      <c r="H25">
        <v>58910.200971897801</v>
      </c>
      <c r="I25">
        <v>58910.200971897801</v>
      </c>
      <c r="J25">
        <v>0</v>
      </c>
      <c r="K25">
        <v>58910.200971897801</v>
      </c>
    </row>
    <row r="26" spans="1:11" x14ac:dyDescent="0.25">
      <c r="A26" t="s">
        <v>155</v>
      </c>
      <c r="B26" t="s">
        <v>324</v>
      </c>
      <c r="C26">
        <v>500</v>
      </c>
      <c r="D26">
        <v>0</v>
      </c>
      <c r="E26">
        <v>500</v>
      </c>
      <c r="G26">
        <v>78.208302660075631</v>
      </c>
      <c r="H26">
        <v>39104.151330037814</v>
      </c>
      <c r="I26">
        <v>39104.151330037814</v>
      </c>
      <c r="J26">
        <v>0</v>
      </c>
      <c r="K26">
        <v>39104.151330037814</v>
      </c>
    </row>
    <row r="27" spans="1:11" x14ac:dyDescent="0.25">
      <c r="A27">
        <v>0</v>
      </c>
      <c r="B27" t="s">
        <v>334</v>
      </c>
      <c r="C27">
        <v>20</v>
      </c>
      <c r="D27">
        <v>0</v>
      </c>
      <c r="E27">
        <v>20</v>
      </c>
      <c r="G27">
        <v>642.16708267846911</v>
      </c>
      <c r="H27">
        <v>12843.341653569381</v>
      </c>
      <c r="I27">
        <v>12843.341653569383</v>
      </c>
      <c r="J27">
        <v>0</v>
      </c>
      <c r="K27">
        <v>12843.341653569383</v>
      </c>
    </row>
    <row r="28" spans="1:11" x14ac:dyDescent="0.25">
      <c r="A28" t="e">
        <v>#N/A</v>
      </c>
      <c r="B28" t="s">
        <v>338</v>
      </c>
      <c r="C28">
        <v>10</v>
      </c>
      <c r="D28">
        <v>0</v>
      </c>
      <c r="E28">
        <v>10</v>
      </c>
      <c r="G28">
        <v>498.14348638272565</v>
      </c>
      <c r="H28">
        <v>4981.4348638272568</v>
      </c>
      <c r="I28">
        <v>4981.4348638272568</v>
      </c>
      <c r="J28">
        <v>0</v>
      </c>
      <c r="K28">
        <v>4981.4348638272568</v>
      </c>
    </row>
    <row r="29" spans="1:11" x14ac:dyDescent="0.25">
      <c r="B29" t="s">
        <v>352</v>
      </c>
      <c r="C29">
        <v>10</v>
      </c>
      <c r="D29">
        <v>10</v>
      </c>
      <c r="E29">
        <v>10</v>
      </c>
      <c r="G29">
        <v>18.888862785903605</v>
      </c>
      <c r="H29">
        <v>188.88862785903603</v>
      </c>
      <c r="I29">
        <v>188.88862785903603</v>
      </c>
      <c r="J29">
        <v>188.88862785903603</v>
      </c>
      <c r="K29">
        <v>188.88862785903603</v>
      </c>
    </row>
    <row r="30" spans="1:11" x14ac:dyDescent="0.25">
      <c r="B30" t="s">
        <v>353</v>
      </c>
      <c r="C30">
        <v>10</v>
      </c>
      <c r="D30">
        <v>10</v>
      </c>
      <c r="E30">
        <v>10</v>
      </c>
      <c r="G30">
        <v>17.180451635466042</v>
      </c>
      <c r="H30">
        <v>171.80451635466042</v>
      </c>
      <c r="I30">
        <v>171.80451635466042</v>
      </c>
      <c r="J30">
        <v>171.80451635466042</v>
      </c>
      <c r="K30">
        <v>171.80451635466042</v>
      </c>
    </row>
    <row r="31" spans="1:11" x14ac:dyDescent="0.25">
      <c r="B31" t="s">
        <v>354</v>
      </c>
      <c r="C31">
        <v>10</v>
      </c>
      <c r="D31">
        <v>10</v>
      </c>
      <c r="E31">
        <v>10</v>
      </c>
      <c r="G31">
        <v>7.9833080364277835</v>
      </c>
      <c r="H31">
        <v>79.833080364277833</v>
      </c>
      <c r="I31">
        <v>79.833080364277833</v>
      </c>
      <c r="J31">
        <v>79.833080364277833</v>
      </c>
      <c r="K31">
        <v>79.833080364277833</v>
      </c>
    </row>
    <row r="32" spans="1:11" x14ac:dyDescent="0.25">
      <c r="B32" t="s">
        <v>355</v>
      </c>
      <c r="C32">
        <v>10</v>
      </c>
      <c r="D32">
        <v>10</v>
      </c>
      <c r="E32">
        <v>10</v>
      </c>
      <c r="G32">
        <v>7.9294392163689409</v>
      </c>
      <c r="H32">
        <v>79.294392163689409</v>
      </c>
      <c r="I32">
        <v>79.294392163689409</v>
      </c>
      <c r="J32">
        <v>79.294392163689409</v>
      </c>
      <c r="K32">
        <v>79.294392163689409</v>
      </c>
    </row>
    <row r="33" spans="1:11" x14ac:dyDescent="0.25">
      <c r="B33" t="s">
        <v>356</v>
      </c>
      <c r="C33">
        <v>10</v>
      </c>
      <c r="D33">
        <v>10</v>
      </c>
      <c r="E33">
        <v>10</v>
      </c>
      <c r="G33">
        <v>11.871072187385336</v>
      </c>
      <c r="H33">
        <v>118.71072187385336</v>
      </c>
      <c r="I33">
        <v>118.71072187385336</v>
      </c>
      <c r="J33">
        <v>118.71072187385336</v>
      </c>
      <c r="K33">
        <v>118.71072187385336</v>
      </c>
    </row>
    <row r="34" spans="1:11" x14ac:dyDescent="0.25">
      <c r="B34" t="s">
        <v>357</v>
      </c>
      <c r="C34">
        <v>10</v>
      </c>
      <c r="D34">
        <v>10</v>
      </c>
      <c r="E34">
        <v>10</v>
      </c>
      <c r="G34">
        <v>14.521914138564341</v>
      </c>
      <c r="H34">
        <v>145.21914138564341</v>
      </c>
      <c r="I34">
        <v>145.21914138564341</v>
      </c>
      <c r="J34">
        <v>145.21914138564341</v>
      </c>
      <c r="K34">
        <v>145.21914138564341</v>
      </c>
    </row>
    <row r="35" spans="1:11" x14ac:dyDescent="0.25">
      <c r="B35" t="s">
        <v>358</v>
      </c>
      <c r="C35">
        <v>10</v>
      </c>
      <c r="D35">
        <v>10</v>
      </c>
      <c r="E35">
        <v>10</v>
      </c>
      <c r="G35">
        <v>14.537305230009725</v>
      </c>
      <c r="H35">
        <v>145.37305230009724</v>
      </c>
      <c r="I35">
        <v>145.37305230009724</v>
      </c>
      <c r="J35">
        <v>145.37305230009724</v>
      </c>
      <c r="K35">
        <v>145.37305230009724</v>
      </c>
    </row>
    <row r="36" spans="1:11" x14ac:dyDescent="0.25">
      <c r="A36" s="40"/>
      <c r="B36" s="41" t="s">
        <v>359</v>
      </c>
      <c r="C36" s="42">
        <v>10</v>
      </c>
      <c r="D36" s="42">
        <v>0</v>
      </c>
      <c r="E36" s="43">
        <v>0</v>
      </c>
      <c r="F36" s="17"/>
      <c r="G36" s="22">
        <v>9.2817946019878654</v>
      </c>
      <c r="H36" s="23">
        <v>92.817946019878661</v>
      </c>
      <c r="I36" s="17">
        <f>C36*G36</f>
        <v>92.817946019878661</v>
      </c>
      <c r="J36" s="17">
        <f>D36*G36</f>
        <v>0</v>
      </c>
      <c r="K36" s="17">
        <f>C36*G36</f>
        <v>92.817946019878661</v>
      </c>
    </row>
    <row r="37" spans="1:11" x14ac:dyDescent="0.25">
      <c r="A37" t="s">
        <v>199</v>
      </c>
      <c r="B37" t="s">
        <v>364</v>
      </c>
      <c r="C37">
        <v>20</v>
      </c>
      <c r="D37">
        <v>18</v>
      </c>
      <c r="E37">
        <v>2</v>
      </c>
      <c r="G37">
        <v>107.81492333167503</v>
      </c>
      <c r="H37">
        <v>2156.2984666335005</v>
      </c>
      <c r="I37">
        <v>2156.2984666335005</v>
      </c>
      <c r="J37">
        <v>1940.6686199701505</v>
      </c>
      <c r="K37">
        <v>215.62984666335007</v>
      </c>
    </row>
    <row r="38" spans="1:11" x14ac:dyDescent="0.25">
      <c r="A38" t="s">
        <v>200</v>
      </c>
      <c r="B38" t="s">
        <v>365</v>
      </c>
      <c r="C38">
        <v>20</v>
      </c>
      <c r="D38">
        <v>18</v>
      </c>
      <c r="E38">
        <v>2</v>
      </c>
      <c r="G38">
        <v>108.36900262370884</v>
      </c>
      <c r="H38">
        <v>2167.3800524741769</v>
      </c>
      <c r="I38">
        <v>2167.3800524741769</v>
      </c>
      <c r="J38">
        <v>1950.6420472267591</v>
      </c>
      <c r="K38">
        <v>216.73800524741768</v>
      </c>
    </row>
    <row r="39" spans="1:11" x14ac:dyDescent="0.25">
      <c r="A39" t="s">
        <v>208</v>
      </c>
      <c r="B39" t="s">
        <v>409</v>
      </c>
      <c r="C39">
        <v>50</v>
      </c>
      <c r="D39">
        <v>0</v>
      </c>
      <c r="E39">
        <v>50</v>
      </c>
      <c r="G39">
        <v>94.171840514642099</v>
      </c>
      <c r="H39">
        <v>4708.592025732105</v>
      </c>
      <c r="I39">
        <v>4708.592025732105</v>
      </c>
      <c r="J39">
        <v>0</v>
      </c>
      <c r="K39">
        <v>4708.592025732105</v>
      </c>
    </row>
    <row r="40" spans="1:11" x14ac:dyDescent="0.25">
      <c r="B40" t="s">
        <v>410</v>
      </c>
      <c r="C40">
        <v>20</v>
      </c>
      <c r="D40">
        <v>20</v>
      </c>
      <c r="E40">
        <v>20</v>
      </c>
      <c r="G40">
        <v>32.918261998215669</v>
      </c>
      <c r="H40">
        <v>658.36523996431345</v>
      </c>
      <c r="I40">
        <v>658.36523996431333</v>
      </c>
      <c r="J40">
        <v>658.36523996431333</v>
      </c>
      <c r="K40">
        <v>658.36523996431333</v>
      </c>
    </row>
    <row r="41" spans="1:11" x14ac:dyDescent="0.25">
      <c r="B41" t="s">
        <v>411</v>
      </c>
      <c r="C41">
        <v>20</v>
      </c>
      <c r="D41">
        <v>20</v>
      </c>
      <c r="E41">
        <v>20</v>
      </c>
      <c r="G41">
        <v>72.447964232645191</v>
      </c>
      <c r="H41">
        <v>1448.9592846529038</v>
      </c>
      <c r="I41">
        <v>1448.9592846529038</v>
      </c>
      <c r="J41">
        <v>1448.9592846529038</v>
      </c>
      <c r="K41">
        <v>1448.9592846529038</v>
      </c>
    </row>
    <row r="42" spans="1:11" x14ac:dyDescent="0.25">
      <c r="B42" t="s">
        <v>412</v>
      </c>
      <c r="C42">
        <v>20</v>
      </c>
      <c r="D42">
        <v>20</v>
      </c>
      <c r="E42">
        <v>20</v>
      </c>
      <c r="G42">
        <v>16.189786898813626</v>
      </c>
      <c r="H42">
        <v>323.79573797627251</v>
      </c>
      <c r="I42">
        <v>323.79573797627251</v>
      </c>
      <c r="J42">
        <v>323.79573797627251</v>
      </c>
      <c r="K42">
        <v>323.79573797627251</v>
      </c>
    </row>
    <row r="43" spans="1:11" x14ac:dyDescent="0.25">
      <c r="B43" t="s">
        <v>413</v>
      </c>
      <c r="C43">
        <v>20</v>
      </c>
      <c r="D43">
        <v>20</v>
      </c>
      <c r="E43">
        <v>20</v>
      </c>
      <c r="G43">
        <v>88.122149568038466</v>
      </c>
      <c r="H43">
        <v>1762.4429913607694</v>
      </c>
      <c r="I43">
        <v>1762.4429913607694</v>
      </c>
      <c r="J43">
        <v>1762.4429913607694</v>
      </c>
      <c r="K43">
        <v>1762.4429913607694</v>
      </c>
    </row>
    <row r="44" spans="1:11" x14ac:dyDescent="0.25">
      <c r="B44" t="s">
        <v>412</v>
      </c>
      <c r="C44">
        <v>20</v>
      </c>
      <c r="D44">
        <v>20</v>
      </c>
      <c r="E44">
        <v>20</v>
      </c>
      <c r="G44">
        <v>18.909888761496862</v>
      </c>
      <c r="H44">
        <v>378.19777522993724</v>
      </c>
      <c r="I44">
        <v>378.19777522993724</v>
      </c>
      <c r="J44">
        <v>378.19777522993724</v>
      </c>
      <c r="K44">
        <v>378.19777522993724</v>
      </c>
    </row>
    <row r="45" spans="1:11" x14ac:dyDescent="0.25">
      <c r="B45" t="s">
        <v>414</v>
      </c>
      <c r="C45">
        <v>20</v>
      </c>
      <c r="D45">
        <v>20</v>
      </c>
      <c r="E45">
        <v>20</v>
      </c>
      <c r="G45">
        <v>60.5461098623691</v>
      </c>
      <c r="H45">
        <v>1210.922197247382</v>
      </c>
      <c r="I45">
        <v>1210.922197247382</v>
      </c>
      <c r="J45">
        <v>1210.922197247382</v>
      </c>
      <c r="K45">
        <v>1210.922197247382</v>
      </c>
    </row>
    <row r="46" spans="1:11" x14ac:dyDescent="0.25">
      <c r="K46">
        <f>SUM(K2:K45)</f>
        <v>638802.31114532717</v>
      </c>
    </row>
  </sheetData>
  <conditionalFormatting sqref="A5">
    <cfRule type="duplicateValues" dxfId="23" priority="1"/>
    <cfRule type="duplicateValues" dxfId="22" priority="2"/>
  </conditionalFormatting>
  <conditionalFormatting sqref="A5">
    <cfRule type="duplicateValues" dxfId="21" priority="3"/>
  </conditionalFormatting>
  <conditionalFormatting sqref="A5">
    <cfRule type="duplicateValues" dxfId="2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topLeftCell="B1" zoomScale="80" zoomScaleNormal="80" workbookViewId="0">
      <selection activeCell="O8" sqref="O8"/>
    </sheetView>
  </sheetViews>
  <sheetFormatPr defaultRowHeight="15" x14ac:dyDescent="0.25"/>
  <cols>
    <col min="1" max="1" width="19.5703125" bestFit="1" customWidth="1"/>
    <col min="2" max="2" width="21.42578125" bestFit="1" customWidth="1"/>
    <col min="3" max="3" width="28.85546875" customWidth="1"/>
    <col min="4" max="5" width="28.5703125" customWidth="1"/>
    <col min="6" max="7" width="19.85546875" style="9" customWidth="1"/>
    <col min="8" max="8" width="10.5703125" customWidth="1"/>
    <col min="9" max="9" width="16.5703125" customWidth="1"/>
    <col min="10" max="10" width="15.85546875" bestFit="1" customWidth="1"/>
    <col min="13" max="13" width="8.85546875" customWidth="1"/>
  </cols>
  <sheetData>
    <row r="1" spans="1:15" s="5" customFormat="1" ht="56.25" customHeight="1" x14ac:dyDescent="0.25">
      <c r="A1" s="5" t="s">
        <v>394</v>
      </c>
      <c r="B1" s="5" t="s">
        <v>396</v>
      </c>
      <c r="C1" s="1" t="s">
        <v>395</v>
      </c>
      <c r="D1" s="2" t="s">
        <v>0</v>
      </c>
      <c r="E1" s="2"/>
      <c r="F1" s="3" t="s">
        <v>387</v>
      </c>
      <c r="G1" s="31" t="s">
        <v>397</v>
      </c>
      <c r="H1" s="4" t="s">
        <v>1</v>
      </c>
      <c r="I1" s="2" t="s">
        <v>2</v>
      </c>
      <c r="K1" s="5" t="s">
        <v>388</v>
      </c>
      <c r="L1" s="5" t="s">
        <v>389</v>
      </c>
      <c r="M1" s="44" t="s">
        <v>398</v>
      </c>
      <c r="N1" s="5" t="s">
        <v>392</v>
      </c>
      <c r="O1" s="5" t="s">
        <v>393</v>
      </c>
    </row>
    <row r="2" spans="1:15" x14ac:dyDescent="0.25">
      <c r="A2" t="s">
        <v>3</v>
      </c>
      <c r="B2" t="s">
        <v>4</v>
      </c>
      <c r="C2" s="6">
        <v>310320311</v>
      </c>
      <c r="D2" s="10" t="s">
        <v>225</v>
      </c>
      <c r="E2" s="13">
        <v>100</v>
      </c>
      <c r="F2" s="13">
        <v>100</v>
      </c>
      <c r="G2" s="13"/>
      <c r="H2" s="7">
        <v>0</v>
      </c>
      <c r="I2" s="8">
        <v>59.124585154365676</v>
      </c>
      <c r="J2" s="16">
        <v>5912.4585154365677</v>
      </c>
      <c r="K2">
        <f>E2*I2</f>
        <v>5912.4585154365677</v>
      </c>
      <c r="L2">
        <f>F2*I2</f>
        <v>5912.4585154365677</v>
      </c>
      <c r="M2">
        <f>G2*I2</f>
        <v>0</v>
      </c>
    </row>
    <row r="3" spans="1:15" x14ac:dyDescent="0.25">
      <c r="A3" t="s">
        <v>3</v>
      </c>
      <c r="B3" t="s">
        <v>19</v>
      </c>
      <c r="C3" s="6">
        <v>210134900</v>
      </c>
      <c r="D3" s="10" t="s">
        <v>226</v>
      </c>
      <c r="E3" s="13">
        <v>50</v>
      </c>
      <c r="F3" s="13">
        <v>50</v>
      </c>
      <c r="G3" s="33"/>
      <c r="H3">
        <v>0</v>
      </c>
      <c r="I3" s="8">
        <v>373.83385370459428</v>
      </c>
      <c r="J3" s="16">
        <v>18691.692685229715</v>
      </c>
      <c r="K3">
        <f t="shared" ref="K3:K66" si="0">E3*I3</f>
        <v>18691.692685229715</v>
      </c>
      <c r="L3">
        <f t="shared" ref="L3:L66" si="1">F3*I3</f>
        <v>18691.692685229715</v>
      </c>
      <c r="M3">
        <f t="shared" ref="M3:M66" si="2">G3*I3</f>
        <v>0</v>
      </c>
    </row>
    <row r="4" spans="1:15" x14ac:dyDescent="0.25">
      <c r="A4" s="17" t="s">
        <v>3</v>
      </c>
      <c r="B4" s="17" t="s">
        <v>20</v>
      </c>
      <c r="C4" s="18" t="s">
        <v>5</v>
      </c>
      <c r="D4" s="19" t="s">
        <v>227</v>
      </c>
      <c r="E4" s="20">
        <v>540</v>
      </c>
      <c r="F4" s="20">
        <v>540</v>
      </c>
      <c r="G4" s="20">
        <v>540</v>
      </c>
      <c r="H4" s="21">
        <v>0</v>
      </c>
      <c r="I4" s="22">
        <v>39.618694060649545</v>
      </c>
      <c r="J4" s="23">
        <v>21394.094792750755</v>
      </c>
      <c r="K4" s="17">
        <f t="shared" si="0"/>
        <v>21394.094792750755</v>
      </c>
      <c r="L4" s="17">
        <f t="shared" si="1"/>
        <v>21394.094792750755</v>
      </c>
      <c r="M4">
        <f t="shared" si="2"/>
        <v>21394.094792750755</v>
      </c>
    </row>
    <row r="5" spans="1:15" x14ac:dyDescent="0.25">
      <c r="A5" s="17" t="s">
        <v>6</v>
      </c>
      <c r="B5" s="17" t="s">
        <v>21</v>
      </c>
      <c r="C5" s="18"/>
      <c r="D5" s="19" t="s">
        <v>228</v>
      </c>
      <c r="E5" s="20">
        <v>1080</v>
      </c>
      <c r="F5" s="20">
        <v>1080</v>
      </c>
      <c r="G5" s="20">
        <v>1080</v>
      </c>
      <c r="H5" s="17">
        <v>0</v>
      </c>
      <c r="I5" s="22">
        <v>36.904007581993405</v>
      </c>
      <c r="J5" s="23">
        <v>39856.328188552878</v>
      </c>
      <c r="K5" s="17">
        <f t="shared" si="0"/>
        <v>39856.328188552878</v>
      </c>
      <c r="L5" s="17">
        <f t="shared" si="1"/>
        <v>39856.328188552878</v>
      </c>
      <c r="M5">
        <f t="shared" si="2"/>
        <v>39856.328188552878</v>
      </c>
    </row>
    <row r="6" spans="1:15" x14ac:dyDescent="0.25">
      <c r="A6" s="17" t="s">
        <v>7</v>
      </c>
      <c r="B6" s="17" t="s">
        <v>8</v>
      </c>
      <c r="C6" s="18"/>
      <c r="D6" s="19" t="s">
        <v>229</v>
      </c>
      <c r="E6" s="20">
        <v>540</v>
      </c>
      <c r="F6" s="20">
        <v>540</v>
      </c>
      <c r="G6" s="20">
        <v>540</v>
      </c>
      <c r="H6" s="21">
        <v>0</v>
      </c>
      <c r="I6" s="22">
        <v>37.219524956623772</v>
      </c>
      <c r="J6" s="23">
        <v>20098.543476576837</v>
      </c>
      <c r="K6" s="17">
        <f t="shared" si="0"/>
        <v>20098.543476576837</v>
      </c>
      <c r="L6" s="17">
        <f t="shared" si="1"/>
        <v>20098.543476576837</v>
      </c>
      <c r="M6">
        <f t="shared" si="2"/>
        <v>20098.543476576837</v>
      </c>
    </row>
    <row r="7" spans="1:15" x14ac:dyDescent="0.25">
      <c r="A7" s="17" t="s">
        <v>9</v>
      </c>
      <c r="B7" s="17" t="s">
        <v>22</v>
      </c>
      <c r="C7" s="18"/>
      <c r="D7" s="19" t="s">
        <v>230</v>
      </c>
      <c r="E7" s="20">
        <v>1080</v>
      </c>
      <c r="F7" s="20">
        <v>0</v>
      </c>
      <c r="G7" s="20">
        <v>0</v>
      </c>
      <c r="H7" s="17">
        <v>0</v>
      </c>
      <c r="I7" s="22">
        <v>19.815902495199659</v>
      </c>
      <c r="J7" s="23">
        <v>21401.174694815632</v>
      </c>
      <c r="K7" s="17">
        <f t="shared" si="0"/>
        <v>21401.174694815632</v>
      </c>
      <c r="L7" s="17">
        <f t="shared" si="1"/>
        <v>0</v>
      </c>
      <c r="M7">
        <f t="shared" si="2"/>
        <v>0</v>
      </c>
    </row>
    <row r="8" spans="1:15" x14ac:dyDescent="0.25">
      <c r="A8" s="24" t="s">
        <v>3</v>
      </c>
      <c r="B8" s="24" t="s">
        <v>23</v>
      </c>
      <c r="C8" s="25">
        <v>210132900</v>
      </c>
      <c r="D8" s="26" t="s">
        <v>231</v>
      </c>
      <c r="E8" s="27">
        <v>50</v>
      </c>
      <c r="F8" s="27">
        <v>0</v>
      </c>
      <c r="G8" s="27">
        <v>50</v>
      </c>
      <c r="H8" s="28">
        <v>0</v>
      </c>
      <c r="I8" s="29">
        <v>257.38562227321233</v>
      </c>
      <c r="J8" s="30">
        <v>12869.281113660616</v>
      </c>
      <c r="K8" s="24">
        <f t="shared" si="0"/>
        <v>12869.281113660616</v>
      </c>
      <c r="L8" s="24">
        <f t="shared" si="1"/>
        <v>0</v>
      </c>
      <c r="M8">
        <f t="shared" si="2"/>
        <v>12869.281113660616</v>
      </c>
    </row>
    <row r="9" spans="1:15" x14ac:dyDescent="0.25">
      <c r="A9" t="s">
        <v>3</v>
      </c>
      <c r="B9" t="s">
        <v>24</v>
      </c>
      <c r="C9" s="6">
        <v>310230700</v>
      </c>
      <c r="D9" s="10" t="s">
        <v>232</v>
      </c>
      <c r="E9" s="13">
        <v>50</v>
      </c>
      <c r="F9" s="13">
        <v>50</v>
      </c>
      <c r="G9" s="33"/>
      <c r="H9">
        <v>0</v>
      </c>
      <c r="I9" s="8">
        <v>21.201100725284174</v>
      </c>
      <c r="J9" s="16">
        <v>1060.0550362642086</v>
      </c>
      <c r="K9">
        <f t="shared" si="0"/>
        <v>1060.0550362642086</v>
      </c>
      <c r="L9">
        <f t="shared" si="1"/>
        <v>1060.0550362642086</v>
      </c>
      <c r="M9">
        <f t="shared" si="2"/>
        <v>0</v>
      </c>
    </row>
    <row r="10" spans="1:15" x14ac:dyDescent="0.25">
      <c r="A10" t="s">
        <v>3</v>
      </c>
      <c r="B10" t="s">
        <v>25</v>
      </c>
      <c r="C10" s="6">
        <v>310320400</v>
      </c>
      <c r="D10" s="10" t="s">
        <v>233</v>
      </c>
      <c r="E10" s="13">
        <v>15</v>
      </c>
      <c r="F10" s="13">
        <v>15</v>
      </c>
      <c r="G10" s="13"/>
      <c r="H10" s="7">
        <v>0</v>
      </c>
      <c r="I10" s="8">
        <v>2044.7784115866384</v>
      </c>
      <c r="J10" s="16">
        <v>30671.676173799577</v>
      </c>
      <c r="K10">
        <f t="shared" si="0"/>
        <v>30671.676173799577</v>
      </c>
      <c r="L10">
        <f t="shared" si="1"/>
        <v>30671.676173799577</v>
      </c>
      <c r="M10">
        <f t="shared" si="2"/>
        <v>0</v>
      </c>
    </row>
    <row r="11" spans="1:15" x14ac:dyDescent="0.25">
      <c r="A11" t="s">
        <v>3</v>
      </c>
      <c r="B11" t="s">
        <v>26</v>
      </c>
      <c r="C11" s="6">
        <v>210121312</v>
      </c>
      <c r="D11" s="10" t="s">
        <v>234</v>
      </c>
      <c r="E11" s="13">
        <v>1000</v>
      </c>
      <c r="F11" s="13">
        <v>1000</v>
      </c>
      <c r="G11" s="33"/>
      <c r="H11">
        <v>0</v>
      </c>
      <c r="I11" s="8">
        <v>22.515534206260526</v>
      </c>
      <c r="J11" s="16">
        <v>22515.534206260527</v>
      </c>
      <c r="K11">
        <f t="shared" si="0"/>
        <v>22515.534206260527</v>
      </c>
      <c r="L11">
        <f t="shared" si="1"/>
        <v>22515.534206260527</v>
      </c>
      <c r="M11">
        <f t="shared" si="2"/>
        <v>0</v>
      </c>
    </row>
    <row r="12" spans="1:15" x14ac:dyDescent="0.25">
      <c r="A12" t="s">
        <v>3</v>
      </c>
      <c r="B12" t="s">
        <v>27</v>
      </c>
      <c r="C12" s="6">
        <v>310332400</v>
      </c>
      <c r="D12" s="10" t="s">
        <v>235</v>
      </c>
      <c r="E12" s="13">
        <v>600</v>
      </c>
      <c r="F12" s="13">
        <v>600</v>
      </c>
      <c r="G12" s="13"/>
      <c r="H12" s="7">
        <v>0</v>
      </c>
      <c r="I12" s="8">
        <v>22.553960631235842</v>
      </c>
      <c r="J12" s="16">
        <v>13532.376378741505</v>
      </c>
      <c r="K12">
        <f t="shared" si="0"/>
        <v>13532.376378741505</v>
      </c>
      <c r="L12">
        <f t="shared" si="1"/>
        <v>13532.376378741505</v>
      </c>
      <c r="M12">
        <f t="shared" si="2"/>
        <v>0</v>
      </c>
    </row>
    <row r="13" spans="1:15" ht="27" x14ac:dyDescent="0.25">
      <c r="A13" t="s">
        <v>3</v>
      </c>
      <c r="B13" t="s">
        <v>28</v>
      </c>
      <c r="C13" s="6">
        <v>310320516</v>
      </c>
      <c r="D13" s="10" t="s">
        <v>236</v>
      </c>
      <c r="E13" s="13">
        <v>200</v>
      </c>
      <c r="F13" s="13">
        <v>199</v>
      </c>
      <c r="G13" s="33">
        <v>1</v>
      </c>
      <c r="H13">
        <v>0</v>
      </c>
      <c r="I13" s="8">
        <v>83.166765223201566</v>
      </c>
      <c r="J13" s="16">
        <v>16633.353044640313</v>
      </c>
      <c r="K13">
        <f t="shared" si="0"/>
        <v>16633.353044640313</v>
      </c>
      <c r="L13">
        <f t="shared" si="1"/>
        <v>16550.18627941711</v>
      </c>
      <c r="M13">
        <f t="shared" si="2"/>
        <v>83.166765223201566</v>
      </c>
    </row>
    <row r="14" spans="1:15" x14ac:dyDescent="0.25">
      <c r="A14" t="s">
        <v>3</v>
      </c>
      <c r="B14" t="s">
        <v>29</v>
      </c>
      <c r="C14" s="6">
        <v>310320707</v>
      </c>
      <c r="D14" s="10" t="s">
        <v>237</v>
      </c>
      <c r="E14" s="13">
        <v>300</v>
      </c>
      <c r="F14" s="13">
        <v>300</v>
      </c>
      <c r="G14" s="13"/>
      <c r="H14" s="7">
        <v>0</v>
      </c>
      <c r="I14" s="8">
        <v>22.659133089445962</v>
      </c>
      <c r="J14" s="16">
        <v>6797.7399268337886</v>
      </c>
      <c r="K14">
        <f t="shared" si="0"/>
        <v>6797.7399268337886</v>
      </c>
      <c r="L14">
        <f t="shared" si="1"/>
        <v>6797.7399268337886</v>
      </c>
      <c r="M14">
        <f t="shared" si="2"/>
        <v>0</v>
      </c>
    </row>
    <row r="15" spans="1:15" x14ac:dyDescent="0.25">
      <c r="A15" t="s">
        <v>3</v>
      </c>
      <c r="B15" t="s">
        <v>30</v>
      </c>
      <c r="C15" s="6">
        <v>310333000</v>
      </c>
      <c r="D15" s="10" t="s">
        <v>238</v>
      </c>
      <c r="E15" s="13">
        <v>50</v>
      </c>
      <c r="F15" s="13">
        <v>50</v>
      </c>
      <c r="G15" s="33"/>
      <c r="H15">
        <v>0</v>
      </c>
      <c r="I15" s="8">
        <v>1452.6197566547532</v>
      </c>
      <c r="J15" s="16">
        <v>72630.987832737665</v>
      </c>
      <c r="K15">
        <f t="shared" si="0"/>
        <v>72630.987832737665</v>
      </c>
      <c r="L15">
        <f t="shared" si="1"/>
        <v>72630.987832737665</v>
      </c>
      <c r="M15">
        <f t="shared" si="2"/>
        <v>0</v>
      </c>
    </row>
    <row r="16" spans="1:15" x14ac:dyDescent="0.25">
      <c r="A16" t="s">
        <v>3</v>
      </c>
      <c r="B16" t="s">
        <v>31</v>
      </c>
      <c r="C16" s="6">
        <v>310332300</v>
      </c>
      <c r="D16" s="10" t="s">
        <v>239</v>
      </c>
      <c r="E16" s="13">
        <v>500</v>
      </c>
      <c r="F16" s="13">
        <v>500</v>
      </c>
      <c r="G16" s="13"/>
      <c r="H16" s="7">
        <v>0</v>
      </c>
      <c r="I16" s="8">
        <v>20.558522657439415</v>
      </c>
      <c r="J16" s="16">
        <v>10279.261328719707</v>
      </c>
      <c r="K16">
        <f t="shared" si="0"/>
        <v>10279.261328719707</v>
      </c>
      <c r="L16">
        <f t="shared" si="1"/>
        <v>10279.261328719707</v>
      </c>
      <c r="M16">
        <f t="shared" si="2"/>
        <v>0</v>
      </c>
    </row>
    <row r="17" spans="1:13" x14ac:dyDescent="0.25">
      <c r="A17" s="24" t="s">
        <v>3</v>
      </c>
      <c r="B17" s="24" t="s">
        <v>32</v>
      </c>
      <c r="C17" s="25">
        <v>310320100</v>
      </c>
      <c r="D17" s="26" t="s">
        <v>240</v>
      </c>
      <c r="E17" s="27">
        <v>50</v>
      </c>
      <c r="F17" s="27">
        <v>0</v>
      </c>
      <c r="G17" s="36">
        <v>50</v>
      </c>
      <c r="H17" s="24">
        <v>0</v>
      </c>
      <c r="I17" s="29">
        <v>214.0025122932891</v>
      </c>
      <c r="J17" s="30">
        <v>10700.125614664455</v>
      </c>
      <c r="K17" s="24">
        <f t="shared" si="0"/>
        <v>10700.125614664455</v>
      </c>
      <c r="L17" s="24">
        <f t="shared" si="1"/>
        <v>0</v>
      </c>
      <c r="M17">
        <f t="shared" si="2"/>
        <v>10700.125614664455</v>
      </c>
    </row>
    <row r="18" spans="1:13" x14ac:dyDescent="0.25">
      <c r="A18" t="s">
        <v>3</v>
      </c>
      <c r="B18" t="s">
        <v>33</v>
      </c>
      <c r="C18" s="6" t="s">
        <v>33</v>
      </c>
      <c r="D18" s="10" t="s">
        <v>241</v>
      </c>
      <c r="E18" s="13">
        <v>50</v>
      </c>
      <c r="F18" s="13">
        <v>50</v>
      </c>
      <c r="G18" s="13"/>
      <c r="H18" s="7">
        <v>0</v>
      </c>
      <c r="I18" s="8">
        <v>1813.0839674176125</v>
      </c>
      <c r="J18" s="16">
        <v>90654.198370880622</v>
      </c>
      <c r="K18">
        <f t="shared" si="0"/>
        <v>90654.198370880622</v>
      </c>
      <c r="L18">
        <f t="shared" si="1"/>
        <v>90654.198370880622</v>
      </c>
      <c r="M18">
        <f t="shared" si="2"/>
        <v>0</v>
      </c>
    </row>
    <row r="19" spans="1:13" x14ac:dyDescent="0.25">
      <c r="A19" t="s">
        <v>3</v>
      </c>
      <c r="B19" t="s">
        <v>34</v>
      </c>
      <c r="C19" s="6" t="s">
        <v>34</v>
      </c>
      <c r="D19" s="10" t="s">
        <v>242</v>
      </c>
      <c r="E19" s="13">
        <v>400</v>
      </c>
      <c r="F19" s="13">
        <v>400</v>
      </c>
      <c r="G19" s="33"/>
      <c r="H19">
        <v>0</v>
      </c>
      <c r="I19" s="8">
        <v>65.706524887216759</v>
      </c>
      <c r="J19" s="16">
        <v>26282.609954886706</v>
      </c>
      <c r="K19">
        <f t="shared" si="0"/>
        <v>26282.609954886702</v>
      </c>
      <c r="L19">
        <f t="shared" si="1"/>
        <v>26282.609954886702</v>
      </c>
      <c r="M19">
        <f t="shared" si="2"/>
        <v>0</v>
      </c>
    </row>
    <row r="20" spans="1:13" x14ac:dyDescent="0.25">
      <c r="A20" t="s">
        <v>3</v>
      </c>
      <c r="B20" t="s">
        <v>35</v>
      </c>
      <c r="C20" s="6" t="s">
        <v>35</v>
      </c>
      <c r="D20" s="10" t="s">
        <v>243</v>
      </c>
      <c r="E20" s="13">
        <v>1000</v>
      </c>
      <c r="F20" s="13">
        <v>1000</v>
      </c>
      <c r="G20" s="13"/>
      <c r="H20" s="7">
        <v>0</v>
      </c>
      <c r="I20" s="8">
        <v>17.231242237235804</v>
      </c>
      <c r="J20" s="16">
        <v>17231.242237235805</v>
      </c>
      <c r="K20">
        <f t="shared" si="0"/>
        <v>17231.242237235805</v>
      </c>
      <c r="L20">
        <f t="shared" si="1"/>
        <v>17231.242237235805</v>
      </c>
      <c r="M20">
        <f t="shared" si="2"/>
        <v>0</v>
      </c>
    </row>
    <row r="21" spans="1:13" x14ac:dyDescent="0.25">
      <c r="A21" t="s">
        <v>3</v>
      </c>
      <c r="B21" t="s">
        <v>36</v>
      </c>
      <c r="C21" s="6" t="s">
        <v>37</v>
      </c>
      <c r="D21" s="10" t="s">
        <v>244</v>
      </c>
      <c r="E21" s="13">
        <v>20</v>
      </c>
      <c r="F21" s="13">
        <v>0</v>
      </c>
      <c r="G21" s="33">
        <v>20</v>
      </c>
      <c r="H21">
        <v>0</v>
      </c>
      <c r="I21" s="8">
        <v>102.22905133815402</v>
      </c>
      <c r="J21" s="16">
        <v>2044.5810267630804</v>
      </c>
      <c r="K21">
        <f t="shared" si="0"/>
        <v>2044.5810267630804</v>
      </c>
      <c r="L21">
        <f t="shared" si="1"/>
        <v>0</v>
      </c>
      <c r="M21">
        <f t="shared" si="2"/>
        <v>2044.5810267630804</v>
      </c>
    </row>
    <row r="22" spans="1:13" x14ac:dyDescent="0.25">
      <c r="A22" t="s">
        <v>3</v>
      </c>
      <c r="B22" t="s">
        <v>38</v>
      </c>
      <c r="C22" s="6">
        <v>310120501</v>
      </c>
      <c r="D22" s="10" t="s">
        <v>245</v>
      </c>
      <c r="E22" s="13">
        <v>20</v>
      </c>
      <c r="F22" s="13">
        <v>20</v>
      </c>
      <c r="G22" s="13"/>
      <c r="H22" s="7">
        <v>0</v>
      </c>
      <c r="I22" s="8">
        <v>560.28135226780728</v>
      </c>
      <c r="J22" s="16">
        <v>11205.627045356145</v>
      </c>
      <c r="K22">
        <f t="shared" si="0"/>
        <v>11205.627045356145</v>
      </c>
      <c r="L22">
        <f t="shared" si="1"/>
        <v>11205.627045356145</v>
      </c>
      <c r="M22">
        <f t="shared" si="2"/>
        <v>0</v>
      </c>
    </row>
    <row r="23" spans="1:13" x14ac:dyDescent="0.25">
      <c r="A23" t="s">
        <v>3</v>
      </c>
      <c r="B23" t="s">
        <v>39</v>
      </c>
      <c r="C23" s="6" t="s">
        <v>39</v>
      </c>
      <c r="D23" s="10" t="s">
        <v>246</v>
      </c>
      <c r="E23" s="13">
        <v>300</v>
      </c>
      <c r="F23" s="13">
        <v>300</v>
      </c>
      <c r="G23" s="33"/>
      <c r="H23">
        <v>0</v>
      </c>
      <c r="I23" s="8">
        <v>299.78265929577043</v>
      </c>
      <c r="J23" s="16">
        <v>89934.797788731128</v>
      </c>
      <c r="K23">
        <f t="shared" si="0"/>
        <v>89934.797788731128</v>
      </c>
      <c r="L23">
        <f t="shared" si="1"/>
        <v>89934.797788731128</v>
      </c>
      <c r="M23">
        <f t="shared" si="2"/>
        <v>0</v>
      </c>
    </row>
    <row r="24" spans="1:13" x14ac:dyDescent="0.25">
      <c r="A24" t="s">
        <v>10</v>
      </c>
      <c r="B24" t="s">
        <v>40</v>
      </c>
      <c r="C24" s="6">
        <v>210100014</v>
      </c>
      <c r="D24" s="10" t="s">
        <v>247</v>
      </c>
      <c r="E24" s="13">
        <v>100</v>
      </c>
      <c r="F24" s="13">
        <v>100</v>
      </c>
      <c r="G24" s="13"/>
      <c r="H24" s="7">
        <v>0</v>
      </c>
      <c r="I24" s="8">
        <v>17.088652187370329</v>
      </c>
      <c r="J24" s="16">
        <v>1708.8652187370328</v>
      </c>
      <c r="K24">
        <f t="shared" si="0"/>
        <v>1708.8652187370328</v>
      </c>
      <c r="L24">
        <f t="shared" si="1"/>
        <v>1708.8652187370328</v>
      </c>
      <c r="M24">
        <f t="shared" si="2"/>
        <v>0</v>
      </c>
    </row>
    <row r="25" spans="1:13" x14ac:dyDescent="0.25">
      <c r="A25" t="s">
        <v>10</v>
      </c>
      <c r="B25" t="s">
        <v>41</v>
      </c>
      <c r="C25" s="6" t="s">
        <v>41</v>
      </c>
      <c r="D25" s="10" t="s">
        <v>248</v>
      </c>
      <c r="E25" s="13">
        <v>100</v>
      </c>
      <c r="F25" s="13">
        <v>100</v>
      </c>
      <c r="G25" s="33"/>
      <c r="H25">
        <v>0</v>
      </c>
      <c r="I25" s="8">
        <v>252.33377005655356</v>
      </c>
      <c r="J25" s="16">
        <v>25233.377005655355</v>
      </c>
      <c r="K25">
        <f t="shared" si="0"/>
        <v>25233.377005655355</v>
      </c>
      <c r="L25">
        <f t="shared" si="1"/>
        <v>25233.377005655355</v>
      </c>
      <c r="M25">
        <f t="shared" si="2"/>
        <v>0</v>
      </c>
    </row>
    <row r="26" spans="1:13" x14ac:dyDescent="0.25">
      <c r="A26" t="s">
        <v>10</v>
      </c>
      <c r="B26" t="s">
        <v>20</v>
      </c>
      <c r="C26" s="6" t="s">
        <v>42</v>
      </c>
      <c r="D26" s="10" t="s">
        <v>249</v>
      </c>
      <c r="E26" s="13">
        <v>200</v>
      </c>
      <c r="F26" s="13">
        <v>200</v>
      </c>
      <c r="G26" s="13"/>
      <c r="H26" s="7">
        <v>0</v>
      </c>
      <c r="I26" s="8">
        <v>40.155102099542361</v>
      </c>
      <c r="J26" s="16">
        <v>8031.0204199084719</v>
      </c>
      <c r="K26">
        <f t="shared" si="0"/>
        <v>8031.0204199084719</v>
      </c>
      <c r="L26">
        <f t="shared" si="1"/>
        <v>8031.0204199084719</v>
      </c>
      <c r="M26">
        <f t="shared" si="2"/>
        <v>0</v>
      </c>
    </row>
    <row r="27" spans="1:13" x14ac:dyDescent="0.25">
      <c r="A27" t="s">
        <v>10</v>
      </c>
      <c r="B27" t="s">
        <v>8</v>
      </c>
      <c r="C27" s="6" t="s">
        <v>42</v>
      </c>
      <c r="D27" s="10" t="s">
        <v>249</v>
      </c>
      <c r="E27" s="13">
        <v>200</v>
      </c>
      <c r="F27" s="13">
        <v>200</v>
      </c>
      <c r="G27" s="33"/>
      <c r="H27">
        <v>0</v>
      </c>
      <c r="I27" s="8">
        <v>37.019440767833778</v>
      </c>
      <c r="J27" s="16">
        <v>7403.8881535667551</v>
      </c>
      <c r="K27">
        <f t="shared" si="0"/>
        <v>7403.888153566756</v>
      </c>
      <c r="L27">
        <f t="shared" si="1"/>
        <v>7403.888153566756</v>
      </c>
      <c r="M27">
        <f t="shared" si="2"/>
        <v>0</v>
      </c>
    </row>
    <row r="28" spans="1:13" ht="27" x14ac:dyDescent="0.25">
      <c r="A28" t="s">
        <v>10</v>
      </c>
      <c r="B28" t="s">
        <v>43</v>
      </c>
      <c r="C28" s="6" t="s">
        <v>44</v>
      </c>
      <c r="D28" s="10" t="s">
        <v>250</v>
      </c>
      <c r="E28" s="13">
        <v>10</v>
      </c>
      <c r="F28" s="13">
        <v>0</v>
      </c>
      <c r="G28" s="13">
        <v>10</v>
      </c>
      <c r="H28" s="7">
        <v>0</v>
      </c>
      <c r="I28" s="8">
        <v>675.70098833450015</v>
      </c>
      <c r="J28" s="16">
        <v>6757.0098833450011</v>
      </c>
      <c r="K28">
        <f t="shared" si="0"/>
        <v>6757.0098833450011</v>
      </c>
      <c r="L28">
        <f t="shared" si="1"/>
        <v>0</v>
      </c>
      <c r="M28">
        <f t="shared" si="2"/>
        <v>6757.0098833450011</v>
      </c>
    </row>
    <row r="29" spans="1:13" x14ac:dyDescent="0.25">
      <c r="A29" t="s">
        <v>10</v>
      </c>
      <c r="B29" t="s">
        <v>45</v>
      </c>
      <c r="C29" s="6" t="s">
        <v>46</v>
      </c>
      <c r="D29" s="10" t="s">
        <v>251</v>
      </c>
      <c r="E29" s="13">
        <v>150</v>
      </c>
      <c r="F29" s="13">
        <v>150</v>
      </c>
      <c r="G29" s="33"/>
      <c r="H29">
        <v>0</v>
      </c>
      <c r="I29" s="8">
        <v>63.328289127215356</v>
      </c>
      <c r="J29" s="16">
        <v>9499.2433690823036</v>
      </c>
      <c r="K29">
        <f t="shared" si="0"/>
        <v>9499.2433690823036</v>
      </c>
      <c r="L29">
        <f t="shared" si="1"/>
        <v>9499.2433690823036</v>
      </c>
      <c r="M29">
        <f t="shared" si="2"/>
        <v>0</v>
      </c>
    </row>
    <row r="30" spans="1:13" x14ac:dyDescent="0.25">
      <c r="A30" t="s">
        <v>10</v>
      </c>
      <c r="B30" t="s">
        <v>47</v>
      </c>
      <c r="C30" s="6" t="s">
        <v>47</v>
      </c>
      <c r="D30" s="10" t="s">
        <v>252</v>
      </c>
      <c r="E30" s="13">
        <v>50</v>
      </c>
      <c r="F30" s="13">
        <v>50</v>
      </c>
      <c r="G30" s="13"/>
      <c r="H30" s="7">
        <v>0</v>
      </c>
      <c r="I30" s="8">
        <v>852.50088032360907</v>
      </c>
      <c r="J30" s="16">
        <v>42625.044016180451</v>
      </c>
      <c r="K30">
        <f t="shared" si="0"/>
        <v>42625.044016180451</v>
      </c>
      <c r="L30">
        <f t="shared" si="1"/>
        <v>42625.044016180451</v>
      </c>
      <c r="M30">
        <f t="shared" si="2"/>
        <v>0</v>
      </c>
    </row>
    <row r="31" spans="1:13" x14ac:dyDescent="0.25">
      <c r="A31" t="s">
        <v>10</v>
      </c>
      <c r="B31" t="s">
        <v>48</v>
      </c>
      <c r="C31" s="6" t="s">
        <v>49</v>
      </c>
      <c r="D31" s="10" t="s">
        <v>253</v>
      </c>
      <c r="E31" s="13">
        <v>100</v>
      </c>
      <c r="F31" s="13">
        <v>100</v>
      </c>
      <c r="G31" s="33"/>
      <c r="H31">
        <v>0</v>
      </c>
      <c r="I31" s="8">
        <v>217.96929256304844</v>
      </c>
      <c r="J31" s="16">
        <v>21796.929256304844</v>
      </c>
      <c r="K31">
        <f t="shared" si="0"/>
        <v>21796.929256304844</v>
      </c>
      <c r="L31">
        <f t="shared" si="1"/>
        <v>21796.929256304844</v>
      </c>
      <c r="M31">
        <f t="shared" si="2"/>
        <v>0</v>
      </c>
    </row>
    <row r="32" spans="1:13" x14ac:dyDescent="0.25">
      <c r="A32" t="s">
        <v>10</v>
      </c>
      <c r="B32" t="s">
        <v>50</v>
      </c>
      <c r="C32" s="6" t="s">
        <v>51</v>
      </c>
      <c r="D32" s="10" t="s">
        <v>254</v>
      </c>
      <c r="E32" s="13">
        <v>500</v>
      </c>
      <c r="F32" s="13">
        <v>500</v>
      </c>
      <c r="G32" s="13"/>
      <c r="H32" s="7">
        <v>0</v>
      </c>
      <c r="I32" s="8">
        <v>531.05898732991216</v>
      </c>
      <c r="J32" s="16">
        <v>265529.49366495607</v>
      </c>
      <c r="K32">
        <f t="shared" si="0"/>
        <v>265529.49366495607</v>
      </c>
      <c r="L32">
        <f t="shared" si="1"/>
        <v>265529.49366495607</v>
      </c>
      <c r="M32">
        <f t="shared" si="2"/>
        <v>0</v>
      </c>
    </row>
    <row r="33" spans="1:13" x14ac:dyDescent="0.25">
      <c r="A33" t="s">
        <v>10</v>
      </c>
      <c r="B33" t="s">
        <v>52</v>
      </c>
      <c r="C33" s="6" t="s">
        <v>52</v>
      </c>
      <c r="D33" s="10" t="s">
        <v>255</v>
      </c>
      <c r="E33" s="13">
        <v>10</v>
      </c>
      <c r="F33" s="13">
        <v>10</v>
      </c>
      <c r="G33" s="33"/>
      <c r="H33">
        <v>0</v>
      </c>
      <c r="I33" s="8">
        <v>297.34881055496311</v>
      </c>
      <c r="J33" s="16">
        <v>2973.4881055496312</v>
      </c>
      <c r="K33">
        <f t="shared" si="0"/>
        <v>2973.4881055496312</v>
      </c>
      <c r="L33">
        <f t="shared" si="1"/>
        <v>2973.4881055496312</v>
      </c>
      <c r="M33">
        <f t="shared" si="2"/>
        <v>0</v>
      </c>
    </row>
    <row r="34" spans="1:13" x14ac:dyDescent="0.25">
      <c r="A34" t="s">
        <v>10</v>
      </c>
      <c r="B34" t="s">
        <v>53</v>
      </c>
      <c r="C34" s="6" t="s">
        <v>53</v>
      </c>
      <c r="D34" s="10" t="s">
        <v>256</v>
      </c>
      <c r="E34" s="13">
        <v>50</v>
      </c>
      <c r="F34" s="13">
        <v>50</v>
      </c>
      <c r="G34" s="13"/>
      <c r="H34" s="7">
        <v>0</v>
      </c>
      <c r="I34" s="8">
        <v>1122.2177428702771</v>
      </c>
      <c r="J34" s="16">
        <v>56110.88714351385</v>
      </c>
      <c r="K34">
        <f t="shared" si="0"/>
        <v>56110.887143513857</v>
      </c>
      <c r="L34">
        <f t="shared" si="1"/>
        <v>56110.887143513857</v>
      </c>
      <c r="M34">
        <f t="shared" si="2"/>
        <v>0</v>
      </c>
    </row>
    <row r="35" spans="1:13" x14ac:dyDescent="0.25">
      <c r="A35" t="s">
        <v>10</v>
      </c>
      <c r="B35" t="s">
        <v>54</v>
      </c>
      <c r="C35" s="6" t="s">
        <v>54</v>
      </c>
      <c r="D35" s="10" t="s">
        <v>257</v>
      </c>
      <c r="E35" s="13">
        <v>30</v>
      </c>
      <c r="F35" s="13">
        <v>30</v>
      </c>
      <c r="G35" s="33"/>
      <c r="H35">
        <v>0</v>
      </c>
      <c r="I35" s="8">
        <v>49.055778798456373</v>
      </c>
      <c r="J35" s="16">
        <v>1471.6733639536913</v>
      </c>
      <c r="K35">
        <f t="shared" si="0"/>
        <v>1471.6733639536913</v>
      </c>
      <c r="L35">
        <f t="shared" si="1"/>
        <v>1471.6733639536913</v>
      </c>
      <c r="M35">
        <f t="shared" si="2"/>
        <v>0</v>
      </c>
    </row>
    <row r="36" spans="1:13" x14ac:dyDescent="0.25">
      <c r="A36" t="s">
        <v>10</v>
      </c>
      <c r="B36" t="s">
        <v>55</v>
      </c>
      <c r="C36" s="6" t="s">
        <v>55</v>
      </c>
      <c r="D36" s="10" t="s">
        <v>258</v>
      </c>
      <c r="E36" s="13">
        <v>10</v>
      </c>
      <c r="F36" s="13">
        <v>10</v>
      </c>
      <c r="G36" s="13"/>
      <c r="H36" s="7">
        <v>0</v>
      </c>
      <c r="I36" s="8">
        <v>394.83280957951371</v>
      </c>
      <c r="J36" s="16">
        <v>3948.328095795137</v>
      </c>
      <c r="K36">
        <f t="shared" si="0"/>
        <v>3948.328095795137</v>
      </c>
      <c r="L36">
        <f t="shared" si="1"/>
        <v>3948.328095795137</v>
      </c>
      <c r="M36">
        <f t="shared" si="2"/>
        <v>0</v>
      </c>
    </row>
    <row r="37" spans="1:13" x14ac:dyDescent="0.25">
      <c r="A37" t="s">
        <v>10</v>
      </c>
      <c r="B37" t="s">
        <v>56</v>
      </c>
      <c r="C37" s="6" t="s">
        <v>57</v>
      </c>
      <c r="D37" s="10" t="s">
        <v>259</v>
      </c>
      <c r="E37" s="13">
        <v>200</v>
      </c>
      <c r="F37" s="13">
        <v>199</v>
      </c>
      <c r="G37" s="13">
        <v>1</v>
      </c>
      <c r="H37" s="7">
        <v>0</v>
      </c>
      <c r="I37" s="8">
        <v>82.889725577184677</v>
      </c>
      <c r="J37" s="16">
        <v>16577.945115436934</v>
      </c>
      <c r="K37">
        <f t="shared" si="0"/>
        <v>16577.945115436934</v>
      </c>
      <c r="L37">
        <f t="shared" si="1"/>
        <v>16495.05538985975</v>
      </c>
      <c r="M37">
        <f t="shared" si="2"/>
        <v>82.889725577184677</v>
      </c>
    </row>
    <row r="38" spans="1:13" x14ac:dyDescent="0.25">
      <c r="A38" t="s">
        <v>10</v>
      </c>
      <c r="B38" t="s">
        <v>58</v>
      </c>
      <c r="C38" s="6" t="s">
        <v>59</v>
      </c>
      <c r="D38" s="10" t="s">
        <v>260</v>
      </c>
      <c r="E38" s="13">
        <v>10</v>
      </c>
      <c r="F38" s="13">
        <v>10</v>
      </c>
      <c r="G38" s="13"/>
      <c r="H38" s="7">
        <v>0</v>
      </c>
      <c r="I38" s="8">
        <v>319.77151466388131</v>
      </c>
      <c r="J38" s="16">
        <v>3197.7151466388132</v>
      </c>
      <c r="K38">
        <f t="shared" si="0"/>
        <v>3197.7151466388132</v>
      </c>
      <c r="L38">
        <f t="shared" si="1"/>
        <v>3197.7151466388132</v>
      </c>
      <c r="M38">
        <f t="shared" si="2"/>
        <v>0</v>
      </c>
    </row>
    <row r="39" spans="1:13" x14ac:dyDescent="0.25">
      <c r="A39" t="s">
        <v>10</v>
      </c>
      <c r="B39" t="s">
        <v>60</v>
      </c>
      <c r="C39" s="6" t="s">
        <v>60</v>
      </c>
      <c r="D39" s="10" t="s">
        <v>261</v>
      </c>
      <c r="E39" s="13">
        <v>100</v>
      </c>
      <c r="F39" s="13">
        <v>0</v>
      </c>
      <c r="G39" s="13">
        <v>100</v>
      </c>
      <c r="H39" s="7">
        <v>0</v>
      </c>
      <c r="I39" s="8">
        <v>293.17633239127429</v>
      </c>
      <c r="J39" s="16">
        <v>29317.633239127426</v>
      </c>
      <c r="K39">
        <f t="shared" si="0"/>
        <v>29317.63323912743</v>
      </c>
      <c r="L39">
        <f t="shared" si="1"/>
        <v>0</v>
      </c>
      <c r="M39">
        <f t="shared" si="2"/>
        <v>29317.63323912743</v>
      </c>
    </row>
    <row r="40" spans="1:13" x14ac:dyDescent="0.25">
      <c r="A40" t="s">
        <v>10</v>
      </c>
      <c r="B40" t="s">
        <v>61</v>
      </c>
      <c r="C40" s="6" t="s">
        <v>61</v>
      </c>
      <c r="D40" s="10" t="s">
        <v>262</v>
      </c>
      <c r="E40" s="13">
        <v>200</v>
      </c>
      <c r="F40" s="13">
        <v>200</v>
      </c>
      <c r="G40" s="13"/>
      <c r="H40" s="7">
        <v>0</v>
      </c>
      <c r="I40" s="8">
        <v>82.318468082418974</v>
      </c>
      <c r="J40" s="16">
        <v>16463.693616483793</v>
      </c>
      <c r="K40">
        <f t="shared" si="0"/>
        <v>16463.693616483793</v>
      </c>
      <c r="L40">
        <f t="shared" si="1"/>
        <v>16463.693616483793</v>
      </c>
      <c r="M40">
        <f t="shared" si="2"/>
        <v>0</v>
      </c>
    </row>
    <row r="41" spans="1:13" x14ac:dyDescent="0.25">
      <c r="A41" t="s">
        <v>10</v>
      </c>
      <c r="B41" t="s">
        <v>62</v>
      </c>
      <c r="C41" s="6" t="s">
        <v>63</v>
      </c>
      <c r="D41" s="10" t="s">
        <v>263</v>
      </c>
      <c r="E41" s="13">
        <v>200</v>
      </c>
      <c r="F41" s="13">
        <v>200</v>
      </c>
      <c r="G41" s="13"/>
      <c r="H41" s="7">
        <v>0</v>
      </c>
      <c r="I41" s="8">
        <v>24.126921660905261</v>
      </c>
      <c r="J41" s="16">
        <v>4825.3843321810518</v>
      </c>
      <c r="K41">
        <f t="shared" si="0"/>
        <v>4825.3843321810518</v>
      </c>
      <c r="L41">
        <f t="shared" si="1"/>
        <v>4825.3843321810518</v>
      </c>
      <c r="M41">
        <f t="shared" si="2"/>
        <v>0</v>
      </c>
    </row>
    <row r="42" spans="1:13" x14ac:dyDescent="0.25">
      <c r="A42" t="s">
        <v>10</v>
      </c>
      <c r="B42" t="s">
        <v>64</v>
      </c>
      <c r="C42" s="6" t="s">
        <v>64</v>
      </c>
      <c r="D42" s="10" t="s">
        <v>264</v>
      </c>
      <c r="E42" s="13">
        <v>20</v>
      </c>
      <c r="F42" s="13">
        <v>20</v>
      </c>
      <c r="G42" s="13"/>
      <c r="H42" s="7">
        <v>0</v>
      </c>
      <c r="I42" s="8">
        <v>1940.6686199701512</v>
      </c>
      <c r="J42" s="16">
        <v>38813.372399403022</v>
      </c>
      <c r="K42">
        <f t="shared" si="0"/>
        <v>38813.372399403022</v>
      </c>
      <c r="L42">
        <f t="shared" si="1"/>
        <v>38813.372399403022</v>
      </c>
      <c r="M42">
        <f t="shared" si="2"/>
        <v>0</v>
      </c>
    </row>
    <row r="43" spans="1:13" x14ac:dyDescent="0.25">
      <c r="A43" t="s">
        <v>10</v>
      </c>
      <c r="B43" t="s">
        <v>65</v>
      </c>
      <c r="C43" s="6" t="s">
        <v>65</v>
      </c>
      <c r="D43" s="10" t="s">
        <v>265</v>
      </c>
      <c r="E43" s="13">
        <v>10</v>
      </c>
      <c r="F43" s="13">
        <v>10</v>
      </c>
      <c r="G43" s="13"/>
      <c r="H43" s="7">
        <v>0</v>
      </c>
      <c r="I43" s="8">
        <v>1979.0810822545238</v>
      </c>
      <c r="J43" s="16">
        <v>19790.810822545238</v>
      </c>
      <c r="K43">
        <f t="shared" si="0"/>
        <v>19790.810822545238</v>
      </c>
      <c r="L43">
        <f t="shared" si="1"/>
        <v>19790.810822545238</v>
      </c>
      <c r="M43">
        <f t="shared" si="2"/>
        <v>0</v>
      </c>
    </row>
    <row r="44" spans="1:13" ht="27" x14ac:dyDescent="0.25">
      <c r="A44" t="s">
        <v>10</v>
      </c>
      <c r="B44" t="s">
        <v>66</v>
      </c>
      <c r="C44" s="6" t="s">
        <v>66</v>
      </c>
      <c r="D44" s="10" t="s">
        <v>266</v>
      </c>
      <c r="E44" s="13">
        <v>350</v>
      </c>
      <c r="F44" s="13">
        <v>350</v>
      </c>
      <c r="G44" s="13"/>
      <c r="H44" s="7">
        <v>0</v>
      </c>
      <c r="I44" s="8">
        <v>20.035555357398778</v>
      </c>
      <c r="J44" s="16">
        <v>7012.4443750895716</v>
      </c>
      <c r="K44">
        <f t="shared" si="0"/>
        <v>7012.4443750895725</v>
      </c>
      <c r="L44">
        <f t="shared" si="1"/>
        <v>7012.4443750895725</v>
      </c>
      <c r="M44">
        <f t="shared" si="2"/>
        <v>0</v>
      </c>
    </row>
    <row r="45" spans="1:13" x14ac:dyDescent="0.25">
      <c r="A45" t="s">
        <v>10</v>
      </c>
      <c r="B45" t="s">
        <v>67</v>
      </c>
      <c r="C45" s="6">
        <v>210000002</v>
      </c>
      <c r="D45" s="10" t="s">
        <v>267</v>
      </c>
      <c r="E45" s="13">
        <v>100</v>
      </c>
      <c r="F45" s="13">
        <v>100</v>
      </c>
      <c r="G45" s="13"/>
      <c r="H45" s="7">
        <v>0</v>
      </c>
      <c r="I45" s="8">
        <v>6.973404435468642</v>
      </c>
      <c r="J45" s="16">
        <v>697.34044354686421</v>
      </c>
      <c r="K45">
        <f t="shared" si="0"/>
        <v>697.34044354686421</v>
      </c>
      <c r="L45">
        <f t="shared" si="1"/>
        <v>697.34044354686421</v>
      </c>
      <c r="M45">
        <f t="shared" si="2"/>
        <v>0</v>
      </c>
    </row>
    <row r="46" spans="1:13" x14ac:dyDescent="0.25">
      <c r="A46" t="s">
        <v>10</v>
      </c>
      <c r="B46" t="s">
        <v>68</v>
      </c>
      <c r="C46" s="6" t="s">
        <v>69</v>
      </c>
      <c r="D46" s="10" t="s">
        <v>268</v>
      </c>
      <c r="E46" s="13">
        <v>700</v>
      </c>
      <c r="F46" s="13">
        <v>700</v>
      </c>
      <c r="G46" s="13"/>
      <c r="H46" s="7">
        <v>0</v>
      </c>
      <c r="I46" s="8">
        <v>77.524278581695782</v>
      </c>
      <c r="J46" s="16">
        <v>54266.995007187048</v>
      </c>
      <c r="K46">
        <f t="shared" si="0"/>
        <v>54266.995007187048</v>
      </c>
      <c r="L46">
        <f t="shared" si="1"/>
        <v>54266.995007187048</v>
      </c>
      <c r="M46">
        <f t="shared" si="2"/>
        <v>0</v>
      </c>
    </row>
    <row r="47" spans="1:13" x14ac:dyDescent="0.25">
      <c r="A47" t="s">
        <v>10</v>
      </c>
      <c r="B47" t="s">
        <v>70</v>
      </c>
      <c r="C47" s="6" t="s">
        <v>70</v>
      </c>
      <c r="D47" s="10" t="s">
        <v>269</v>
      </c>
      <c r="E47" s="13">
        <v>700</v>
      </c>
      <c r="F47" s="13">
        <v>0</v>
      </c>
      <c r="G47" s="13">
        <v>700</v>
      </c>
      <c r="H47" s="7">
        <v>0</v>
      </c>
      <c r="I47" s="8">
        <v>240.89364842963894</v>
      </c>
      <c r="J47" s="16">
        <v>168625.55390074727</v>
      </c>
      <c r="K47">
        <f t="shared" si="0"/>
        <v>168625.55390074727</v>
      </c>
      <c r="L47">
        <f t="shared" si="1"/>
        <v>0</v>
      </c>
      <c r="M47">
        <f t="shared" si="2"/>
        <v>168625.55390074727</v>
      </c>
    </row>
    <row r="48" spans="1:13" x14ac:dyDescent="0.25">
      <c r="A48" t="s">
        <v>10</v>
      </c>
      <c r="B48" t="s">
        <v>71</v>
      </c>
      <c r="C48" s="6" t="s">
        <v>72</v>
      </c>
      <c r="D48" s="10" t="s">
        <v>270</v>
      </c>
      <c r="E48" s="13">
        <v>50</v>
      </c>
      <c r="F48" s="13">
        <v>50</v>
      </c>
      <c r="G48" s="13"/>
      <c r="H48" s="7">
        <v>0</v>
      </c>
      <c r="I48" s="8">
        <v>739.72094418053109</v>
      </c>
      <c r="J48" s="16">
        <v>36986.047209026554</v>
      </c>
      <c r="K48">
        <f t="shared" si="0"/>
        <v>36986.047209026554</v>
      </c>
      <c r="L48">
        <f t="shared" si="1"/>
        <v>36986.047209026554</v>
      </c>
      <c r="M48">
        <f t="shared" si="2"/>
        <v>0</v>
      </c>
    </row>
    <row r="49" spans="1:13" ht="27" x14ac:dyDescent="0.25">
      <c r="A49" t="s">
        <v>11</v>
      </c>
      <c r="B49" t="s">
        <v>73</v>
      </c>
      <c r="C49" s="6" t="s">
        <v>73</v>
      </c>
      <c r="D49" s="10" t="s">
        <v>271</v>
      </c>
      <c r="E49" s="13">
        <v>50</v>
      </c>
      <c r="F49" s="13">
        <v>50</v>
      </c>
      <c r="G49" s="13"/>
      <c r="H49" s="7">
        <v>0</v>
      </c>
      <c r="I49" s="8">
        <v>228.89023840396959</v>
      </c>
      <c r="J49" s="16">
        <v>11444.51192019848</v>
      </c>
      <c r="K49">
        <f t="shared" si="0"/>
        <v>11444.51192019848</v>
      </c>
      <c r="L49">
        <f t="shared" si="1"/>
        <v>11444.51192019848</v>
      </c>
      <c r="M49">
        <f t="shared" si="2"/>
        <v>0</v>
      </c>
    </row>
    <row r="50" spans="1:13" ht="27" x14ac:dyDescent="0.25">
      <c r="A50" t="s">
        <v>11</v>
      </c>
      <c r="B50" t="s">
        <v>74</v>
      </c>
      <c r="C50" s="6" t="s">
        <v>74</v>
      </c>
      <c r="D50" s="10" t="s">
        <v>272</v>
      </c>
      <c r="E50" s="13">
        <v>50</v>
      </c>
      <c r="F50" s="13">
        <v>50</v>
      </c>
      <c r="G50" s="13"/>
      <c r="H50" s="7">
        <v>0</v>
      </c>
      <c r="I50" s="8">
        <v>225.9890176665148</v>
      </c>
      <c r="J50" s="16">
        <v>11299.450883325741</v>
      </c>
      <c r="K50">
        <f t="shared" si="0"/>
        <v>11299.450883325741</v>
      </c>
      <c r="L50">
        <f t="shared" si="1"/>
        <v>11299.450883325741</v>
      </c>
      <c r="M50">
        <f t="shared" si="2"/>
        <v>0</v>
      </c>
    </row>
    <row r="51" spans="1:13" x14ac:dyDescent="0.25">
      <c r="A51" t="s">
        <v>11</v>
      </c>
      <c r="B51" t="s">
        <v>75</v>
      </c>
      <c r="C51" s="6" t="s">
        <v>75</v>
      </c>
      <c r="D51" s="10" t="s">
        <v>273</v>
      </c>
      <c r="E51" s="13">
        <v>20</v>
      </c>
      <c r="F51" s="13">
        <v>20</v>
      </c>
      <c r="G51" s="13"/>
      <c r="H51" s="7">
        <v>0</v>
      </c>
      <c r="I51" s="8">
        <v>105.772303042877</v>
      </c>
      <c r="J51" s="16">
        <v>2115.44606085754</v>
      </c>
      <c r="K51">
        <f t="shared" si="0"/>
        <v>2115.44606085754</v>
      </c>
      <c r="L51">
        <f t="shared" si="1"/>
        <v>2115.44606085754</v>
      </c>
      <c r="M51">
        <f t="shared" si="2"/>
        <v>0</v>
      </c>
    </row>
    <row r="52" spans="1:13" x14ac:dyDescent="0.25">
      <c r="A52" t="s">
        <v>11</v>
      </c>
      <c r="B52" t="s">
        <v>76</v>
      </c>
      <c r="C52" s="6" t="s">
        <v>77</v>
      </c>
      <c r="D52" s="10" t="s">
        <v>274</v>
      </c>
      <c r="E52" s="13">
        <v>30</v>
      </c>
      <c r="F52" s="13">
        <v>30</v>
      </c>
      <c r="G52" s="13"/>
      <c r="H52" s="7">
        <v>0</v>
      </c>
      <c r="I52" s="8">
        <v>301.27815183183145</v>
      </c>
      <c r="J52" s="16">
        <v>9038.3445549549433</v>
      </c>
      <c r="K52">
        <f t="shared" si="0"/>
        <v>9038.3445549549433</v>
      </c>
      <c r="L52">
        <f t="shared" si="1"/>
        <v>9038.3445549549433</v>
      </c>
      <c r="M52">
        <f t="shared" si="2"/>
        <v>0</v>
      </c>
    </row>
    <row r="53" spans="1:13" ht="27" x14ac:dyDescent="0.25">
      <c r="A53" t="s">
        <v>11</v>
      </c>
      <c r="B53" t="s">
        <v>78</v>
      </c>
      <c r="C53" s="6" t="s">
        <v>78</v>
      </c>
      <c r="D53" s="10" t="s">
        <v>275</v>
      </c>
      <c r="E53" s="13">
        <v>20</v>
      </c>
      <c r="F53" s="13">
        <v>20</v>
      </c>
      <c r="G53" s="13"/>
      <c r="H53" s="7">
        <v>0</v>
      </c>
      <c r="I53" s="8">
        <v>118.26465377222553</v>
      </c>
      <c r="J53" s="16">
        <v>2365.2930754445106</v>
      </c>
      <c r="K53">
        <f t="shared" si="0"/>
        <v>2365.2930754445106</v>
      </c>
      <c r="L53">
        <f t="shared" si="1"/>
        <v>2365.2930754445106</v>
      </c>
      <c r="M53">
        <f t="shared" si="2"/>
        <v>0</v>
      </c>
    </row>
    <row r="54" spans="1:13" x14ac:dyDescent="0.25">
      <c r="A54" t="s">
        <v>11</v>
      </c>
      <c r="B54" t="s">
        <v>51</v>
      </c>
      <c r="C54" s="6" t="s">
        <v>79</v>
      </c>
      <c r="D54" s="10" t="s">
        <v>254</v>
      </c>
      <c r="E54" s="13">
        <v>1500</v>
      </c>
      <c r="F54" s="13">
        <v>1439</v>
      </c>
      <c r="G54" s="13">
        <v>61</v>
      </c>
      <c r="H54" s="7">
        <v>0</v>
      </c>
      <c r="I54" s="8">
        <v>525.56009224250056</v>
      </c>
      <c r="J54" s="16">
        <v>788340.13836375088</v>
      </c>
      <c r="K54">
        <f t="shared" si="0"/>
        <v>788340.13836375088</v>
      </c>
      <c r="L54">
        <f t="shared" si="1"/>
        <v>756280.9727369583</v>
      </c>
      <c r="M54">
        <f t="shared" si="2"/>
        <v>32059.165626792535</v>
      </c>
    </row>
    <row r="55" spans="1:13" x14ac:dyDescent="0.25">
      <c r="A55" t="s">
        <v>11</v>
      </c>
      <c r="B55" t="s">
        <v>80</v>
      </c>
      <c r="C55" s="6" t="s">
        <v>81</v>
      </c>
      <c r="D55" s="10" t="s">
        <v>276</v>
      </c>
      <c r="E55" s="13">
        <v>20</v>
      </c>
      <c r="F55" s="13">
        <v>20</v>
      </c>
      <c r="G55" s="13"/>
      <c r="H55" s="7">
        <v>0</v>
      </c>
      <c r="I55" s="8">
        <v>1174.2305294106754</v>
      </c>
      <c r="J55" s="16">
        <v>23484.610588213509</v>
      </c>
      <c r="K55">
        <f t="shared" si="0"/>
        <v>23484.610588213509</v>
      </c>
      <c r="L55">
        <f t="shared" si="1"/>
        <v>23484.610588213509</v>
      </c>
      <c r="M55">
        <f t="shared" si="2"/>
        <v>0</v>
      </c>
    </row>
    <row r="56" spans="1:13" x14ac:dyDescent="0.25">
      <c r="A56" t="s">
        <v>11</v>
      </c>
      <c r="B56" t="s">
        <v>82</v>
      </c>
      <c r="C56" s="6" t="s">
        <v>57</v>
      </c>
      <c r="D56" s="10" t="s">
        <v>277</v>
      </c>
      <c r="E56" s="13">
        <v>100</v>
      </c>
      <c r="F56" s="13">
        <v>100</v>
      </c>
      <c r="G56" s="13"/>
      <c r="H56" s="7">
        <v>0</v>
      </c>
      <c r="I56" s="8">
        <v>60.229574931024445</v>
      </c>
      <c r="J56" s="16">
        <v>6022.9574931024445</v>
      </c>
      <c r="K56">
        <f t="shared" si="0"/>
        <v>6022.9574931024445</v>
      </c>
      <c r="L56">
        <f t="shared" si="1"/>
        <v>6022.9574931024445</v>
      </c>
      <c r="M56">
        <f t="shared" si="2"/>
        <v>0</v>
      </c>
    </row>
    <row r="57" spans="1:13" x14ac:dyDescent="0.25">
      <c r="A57" t="s">
        <v>11</v>
      </c>
      <c r="B57" t="s">
        <v>83</v>
      </c>
      <c r="C57" s="6" t="s">
        <v>84</v>
      </c>
      <c r="D57" s="10" t="s">
        <v>260</v>
      </c>
      <c r="E57" s="13">
        <v>100</v>
      </c>
      <c r="F57" s="13">
        <v>0</v>
      </c>
      <c r="G57" s="13">
        <v>100</v>
      </c>
      <c r="H57" s="7">
        <v>0</v>
      </c>
      <c r="I57" s="8">
        <v>59.470794122767046</v>
      </c>
      <c r="J57" s="16">
        <v>5947.0794122767047</v>
      </c>
      <c r="K57">
        <f t="shared" si="0"/>
        <v>5947.0794122767047</v>
      </c>
      <c r="L57">
        <f t="shared" si="1"/>
        <v>0</v>
      </c>
      <c r="M57">
        <f t="shared" si="2"/>
        <v>5947.0794122767047</v>
      </c>
    </row>
    <row r="58" spans="1:13" x14ac:dyDescent="0.25">
      <c r="A58" t="s">
        <v>11</v>
      </c>
      <c r="B58" t="s">
        <v>85</v>
      </c>
      <c r="C58" s="6" t="s">
        <v>86</v>
      </c>
      <c r="D58" s="10" t="s">
        <v>278</v>
      </c>
      <c r="E58" s="13">
        <v>20</v>
      </c>
      <c r="F58" s="13">
        <v>20</v>
      </c>
      <c r="G58" s="13"/>
      <c r="H58" s="7">
        <v>0</v>
      </c>
      <c r="I58" s="8">
        <v>210.63804525147461</v>
      </c>
      <c r="J58" s="16">
        <v>4212.7609050294923</v>
      </c>
      <c r="K58">
        <f t="shared" si="0"/>
        <v>4212.7609050294923</v>
      </c>
      <c r="L58">
        <f t="shared" si="1"/>
        <v>4212.7609050294923</v>
      </c>
      <c r="M58">
        <f t="shared" si="2"/>
        <v>0</v>
      </c>
    </row>
    <row r="59" spans="1:13" x14ac:dyDescent="0.25">
      <c r="A59" t="s">
        <v>11</v>
      </c>
      <c r="B59" t="s">
        <v>87</v>
      </c>
      <c r="C59" s="6" t="s">
        <v>87</v>
      </c>
      <c r="D59" s="10" t="s">
        <v>279</v>
      </c>
      <c r="E59" s="13">
        <v>30</v>
      </c>
      <c r="F59" s="13">
        <v>30</v>
      </c>
      <c r="G59" s="13"/>
      <c r="H59" s="7">
        <v>0</v>
      </c>
      <c r="I59" s="8">
        <v>153.22553605923929</v>
      </c>
      <c r="J59" s="16">
        <v>4596.7660817771784</v>
      </c>
      <c r="K59">
        <f t="shared" si="0"/>
        <v>4596.7660817771784</v>
      </c>
      <c r="L59">
        <f t="shared" si="1"/>
        <v>4596.7660817771784</v>
      </c>
      <c r="M59">
        <f t="shared" si="2"/>
        <v>0</v>
      </c>
    </row>
    <row r="60" spans="1:13" x14ac:dyDescent="0.25">
      <c r="A60" t="s">
        <v>11</v>
      </c>
      <c r="B60" t="s">
        <v>88</v>
      </c>
      <c r="C60" s="6" t="s">
        <v>88</v>
      </c>
      <c r="D60" s="10" t="s">
        <v>280</v>
      </c>
      <c r="E60" s="13">
        <v>100</v>
      </c>
      <c r="F60" s="13">
        <v>100</v>
      </c>
      <c r="G60" s="13"/>
      <c r="H60" s="7">
        <v>0</v>
      </c>
      <c r="I60" s="8">
        <v>1419.2556745570516</v>
      </c>
      <c r="J60" s="16">
        <v>141925.56745570517</v>
      </c>
      <c r="K60">
        <f t="shared" si="0"/>
        <v>141925.56745570517</v>
      </c>
      <c r="L60">
        <f t="shared" si="1"/>
        <v>141925.56745570517</v>
      </c>
      <c r="M60">
        <f t="shared" si="2"/>
        <v>0</v>
      </c>
    </row>
    <row r="61" spans="1:13" x14ac:dyDescent="0.25">
      <c r="A61" t="s">
        <v>11</v>
      </c>
      <c r="B61" t="s">
        <v>89</v>
      </c>
      <c r="C61" s="6" t="s">
        <v>89</v>
      </c>
      <c r="D61" s="10" t="s">
        <v>281</v>
      </c>
      <c r="E61" s="13">
        <v>50</v>
      </c>
      <c r="F61" s="13">
        <v>0</v>
      </c>
      <c r="G61" s="13">
        <v>50</v>
      </c>
      <c r="H61" s="7">
        <v>0</v>
      </c>
      <c r="I61" s="8">
        <v>526.40690967913451</v>
      </c>
      <c r="J61" s="16">
        <v>26320.345483956728</v>
      </c>
      <c r="K61">
        <f t="shared" si="0"/>
        <v>26320.345483956728</v>
      </c>
      <c r="L61">
        <f t="shared" si="1"/>
        <v>0</v>
      </c>
      <c r="M61">
        <f t="shared" si="2"/>
        <v>26320.345483956728</v>
      </c>
    </row>
    <row r="62" spans="1:13" x14ac:dyDescent="0.25">
      <c r="A62" t="s">
        <v>11</v>
      </c>
      <c r="B62" t="s">
        <v>90</v>
      </c>
      <c r="C62" s="6" t="s">
        <v>90</v>
      </c>
      <c r="D62" s="10" t="s">
        <v>282</v>
      </c>
      <c r="E62" s="13">
        <v>500</v>
      </c>
      <c r="F62" s="13">
        <v>500</v>
      </c>
      <c r="G62" s="13"/>
      <c r="H62" s="7">
        <v>0</v>
      </c>
      <c r="I62" s="8">
        <v>9.4957307730786962</v>
      </c>
      <c r="J62" s="16">
        <v>4747.865386539348</v>
      </c>
      <c r="K62">
        <f t="shared" si="0"/>
        <v>4747.865386539348</v>
      </c>
      <c r="L62">
        <f t="shared" si="1"/>
        <v>4747.865386539348</v>
      </c>
      <c r="M62">
        <f t="shared" si="2"/>
        <v>0</v>
      </c>
    </row>
    <row r="63" spans="1:13" x14ac:dyDescent="0.25">
      <c r="A63" t="s">
        <v>11</v>
      </c>
      <c r="B63" t="s">
        <v>91</v>
      </c>
      <c r="C63" s="6" t="s">
        <v>91</v>
      </c>
      <c r="D63" s="10" t="s">
        <v>283</v>
      </c>
      <c r="E63" s="13">
        <v>500</v>
      </c>
      <c r="F63" s="13">
        <v>500</v>
      </c>
      <c r="G63" s="13"/>
      <c r="H63" s="7">
        <v>0</v>
      </c>
      <c r="I63" s="8">
        <v>9.2510124190970977</v>
      </c>
      <c r="J63" s="16">
        <v>4625.5062095485491</v>
      </c>
      <c r="K63">
        <f t="shared" si="0"/>
        <v>4625.5062095485491</v>
      </c>
      <c r="L63">
        <f t="shared" si="1"/>
        <v>4625.5062095485491</v>
      </c>
      <c r="M63">
        <f t="shared" si="2"/>
        <v>0</v>
      </c>
    </row>
    <row r="64" spans="1:13" ht="27" x14ac:dyDescent="0.25">
      <c r="A64" t="s">
        <v>11</v>
      </c>
      <c r="B64" t="s">
        <v>92</v>
      </c>
      <c r="C64" s="6" t="s">
        <v>92</v>
      </c>
      <c r="D64" s="10" t="s">
        <v>284</v>
      </c>
      <c r="E64" s="13">
        <v>100</v>
      </c>
      <c r="F64" s="13">
        <v>100</v>
      </c>
      <c r="G64" s="13"/>
      <c r="H64" s="7">
        <v>0</v>
      </c>
      <c r="I64" s="8">
        <v>324.7971253806441</v>
      </c>
      <c r="J64" s="16">
        <v>32479.71253806441</v>
      </c>
      <c r="K64">
        <f t="shared" si="0"/>
        <v>32479.71253806441</v>
      </c>
      <c r="L64">
        <f t="shared" si="1"/>
        <v>32479.71253806441</v>
      </c>
      <c r="M64">
        <f t="shared" si="2"/>
        <v>0</v>
      </c>
    </row>
    <row r="65" spans="1:13" ht="27" x14ac:dyDescent="0.25">
      <c r="A65" t="s">
        <v>11</v>
      </c>
      <c r="B65" t="s">
        <v>93</v>
      </c>
      <c r="C65" s="6" t="s">
        <v>93</v>
      </c>
      <c r="D65" s="10" t="s">
        <v>285</v>
      </c>
      <c r="E65" s="13">
        <v>150</v>
      </c>
      <c r="F65" s="13">
        <v>150</v>
      </c>
      <c r="G65" s="13"/>
      <c r="H65" s="7">
        <v>0</v>
      </c>
      <c r="I65" s="8">
        <v>325.79498114268654</v>
      </c>
      <c r="J65" s="16">
        <v>48869.247171402982</v>
      </c>
      <c r="K65">
        <f t="shared" si="0"/>
        <v>48869.247171402982</v>
      </c>
      <c r="L65">
        <f t="shared" si="1"/>
        <v>48869.247171402982</v>
      </c>
      <c r="M65">
        <f t="shared" si="2"/>
        <v>0</v>
      </c>
    </row>
    <row r="66" spans="1:13" x14ac:dyDescent="0.25">
      <c r="A66" t="s">
        <v>11</v>
      </c>
      <c r="B66" t="s">
        <v>94</v>
      </c>
      <c r="C66" s="6" t="s">
        <v>95</v>
      </c>
      <c r="D66" s="10" t="s">
        <v>286</v>
      </c>
      <c r="E66" s="13">
        <v>100</v>
      </c>
      <c r="F66" s="13">
        <v>100</v>
      </c>
      <c r="G66" s="13"/>
      <c r="H66" s="7">
        <v>0</v>
      </c>
      <c r="I66" s="8">
        <v>2945.937151382499</v>
      </c>
      <c r="J66" s="16">
        <v>294593.71513824991</v>
      </c>
      <c r="K66">
        <f t="shared" si="0"/>
        <v>294593.71513824991</v>
      </c>
      <c r="L66">
        <f t="shared" si="1"/>
        <v>294593.71513824991</v>
      </c>
      <c r="M66">
        <f t="shared" si="2"/>
        <v>0</v>
      </c>
    </row>
    <row r="67" spans="1:13" x14ac:dyDescent="0.25">
      <c r="A67" t="s">
        <v>12</v>
      </c>
      <c r="B67" t="s">
        <v>96</v>
      </c>
      <c r="C67" s="6" t="s">
        <v>96</v>
      </c>
      <c r="D67" s="10" t="s">
        <v>287</v>
      </c>
      <c r="E67" s="13">
        <v>100</v>
      </c>
      <c r="F67" s="13">
        <v>100</v>
      </c>
      <c r="G67" s="13"/>
      <c r="H67" s="7">
        <v>0</v>
      </c>
      <c r="I67" s="8">
        <v>534.90581927898279</v>
      </c>
      <c r="J67" s="16">
        <v>53490.581927898282</v>
      </c>
      <c r="K67">
        <f t="shared" ref="K67:K130" si="3">E67*I67</f>
        <v>53490.581927898282</v>
      </c>
      <c r="L67">
        <f t="shared" ref="L67:L130" si="4">F67*I67</f>
        <v>53490.581927898282</v>
      </c>
      <c r="M67">
        <f t="shared" ref="M67:M130" si="5">G67*I67</f>
        <v>0</v>
      </c>
    </row>
    <row r="68" spans="1:13" x14ac:dyDescent="0.25">
      <c r="A68" t="s">
        <v>12</v>
      </c>
      <c r="B68" t="s">
        <v>97</v>
      </c>
      <c r="C68" s="6" t="s">
        <v>97</v>
      </c>
      <c r="D68" s="10" t="s">
        <v>288</v>
      </c>
      <c r="E68" s="13">
        <v>20</v>
      </c>
      <c r="F68" s="13">
        <v>0</v>
      </c>
      <c r="G68" s="13">
        <v>20</v>
      </c>
      <c r="H68" s="7">
        <v>0</v>
      </c>
      <c r="I68" s="8">
        <v>573.55822930102522</v>
      </c>
      <c r="J68" s="16">
        <v>11471.164586020504</v>
      </c>
      <c r="K68">
        <f t="shared" si="3"/>
        <v>11471.164586020504</v>
      </c>
      <c r="L68">
        <f t="shared" si="4"/>
        <v>0</v>
      </c>
      <c r="M68">
        <f t="shared" si="5"/>
        <v>11471.164586020504</v>
      </c>
    </row>
    <row r="69" spans="1:13" x14ac:dyDescent="0.25">
      <c r="A69" t="s">
        <v>13</v>
      </c>
      <c r="B69" t="s">
        <v>98</v>
      </c>
      <c r="C69" s="6" t="s">
        <v>98</v>
      </c>
      <c r="D69" s="10" t="s">
        <v>289</v>
      </c>
      <c r="E69" s="13">
        <v>100</v>
      </c>
      <c r="F69" s="13">
        <v>100</v>
      </c>
      <c r="G69" s="13"/>
      <c r="H69" s="7">
        <v>0</v>
      </c>
      <c r="I69" s="8">
        <v>235.83822199040708</v>
      </c>
      <c r="J69" s="16">
        <v>23583.822199040707</v>
      </c>
      <c r="K69">
        <f t="shared" si="3"/>
        <v>23583.822199040707</v>
      </c>
      <c r="L69">
        <f t="shared" si="4"/>
        <v>23583.822199040707</v>
      </c>
      <c r="M69">
        <f t="shared" si="5"/>
        <v>0</v>
      </c>
    </row>
    <row r="70" spans="1:13" x14ac:dyDescent="0.25">
      <c r="A70" t="s">
        <v>13</v>
      </c>
      <c r="B70" t="s">
        <v>99</v>
      </c>
      <c r="C70" s="6" t="s">
        <v>99</v>
      </c>
      <c r="D70" s="10" t="s">
        <v>290</v>
      </c>
      <c r="E70" s="13">
        <v>50</v>
      </c>
      <c r="F70" s="13">
        <v>49</v>
      </c>
      <c r="G70" s="13">
        <v>1</v>
      </c>
      <c r="H70" s="7">
        <v>0</v>
      </c>
      <c r="I70" s="8">
        <v>441.59014280854893</v>
      </c>
      <c r="J70" s="16">
        <v>22079.507140427446</v>
      </c>
      <c r="K70">
        <f t="shared" si="3"/>
        <v>22079.507140427446</v>
      </c>
      <c r="L70">
        <f t="shared" si="4"/>
        <v>21637.916997618897</v>
      </c>
      <c r="M70">
        <f t="shared" si="5"/>
        <v>441.59014280854893</v>
      </c>
    </row>
    <row r="71" spans="1:13" x14ac:dyDescent="0.25">
      <c r="A71" t="s">
        <v>13</v>
      </c>
      <c r="B71" t="s">
        <v>100</v>
      </c>
      <c r="C71" s="6" t="s">
        <v>100</v>
      </c>
      <c r="D71" s="10" t="s">
        <v>291</v>
      </c>
      <c r="E71" s="13">
        <v>200</v>
      </c>
      <c r="F71" s="13">
        <v>200</v>
      </c>
      <c r="G71" s="13"/>
      <c r="H71" s="7">
        <v>0</v>
      </c>
      <c r="I71" s="8">
        <v>539.33241744008535</v>
      </c>
      <c r="J71" s="16">
        <v>107866.48348801707</v>
      </c>
      <c r="K71">
        <f t="shared" si="3"/>
        <v>107866.48348801707</v>
      </c>
      <c r="L71">
        <f t="shared" si="4"/>
        <v>107866.48348801707</v>
      </c>
      <c r="M71">
        <f t="shared" si="5"/>
        <v>0</v>
      </c>
    </row>
    <row r="72" spans="1:13" ht="27" x14ac:dyDescent="0.25">
      <c r="A72" t="s">
        <v>13</v>
      </c>
      <c r="B72" t="s">
        <v>101</v>
      </c>
      <c r="C72" s="6">
        <v>0</v>
      </c>
      <c r="D72" s="10" t="s">
        <v>292</v>
      </c>
      <c r="E72" s="13">
        <v>10</v>
      </c>
      <c r="F72" s="13">
        <v>0</v>
      </c>
      <c r="G72" s="13">
        <v>10</v>
      </c>
      <c r="H72" s="7">
        <v>0</v>
      </c>
      <c r="I72" s="8">
        <v>152.44715560244379</v>
      </c>
      <c r="J72" s="16">
        <v>1524.4715560244379</v>
      </c>
      <c r="K72">
        <f t="shared" si="3"/>
        <v>1524.4715560244379</v>
      </c>
      <c r="L72">
        <f t="shared" si="4"/>
        <v>0</v>
      </c>
      <c r="M72">
        <f t="shared" si="5"/>
        <v>1524.4715560244379</v>
      </c>
    </row>
    <row r="73" spans="1:13" x14ac:dyDescent="0.25">
      <c r="A73" t="s">
        <v>13</v>
      </c>
      <c r="B73" t="s">
        <v>102</v>
      </c>
      <c r="C73" s="6" t="s">
        <v>103</v>
      </c>
      <c r="D73" s="10" t="s">
        <v>276</v>
      </c>
      <c r="E73" s="13">
        <v>10</v>
      </c>
      <c r="F73" s="13">
        <v>10</v>
      </c>
      <c r="G73" s="13"/>
      <c r="H73" s="7">
        <v>0</v>
      </c>
      <c r="I73" s="8">
        <v>900.52949215788669</v>
      </c>
      <c r="J73" s="16">
        <v>9005.2949215788667</v>
      </c>
      <c r="K73">
        <f t="shared" si="3"/>
        <v>9005.2949215788667</v>
      </c>
      <c r="L73">
        <f t="shared" si="4"/>
        <v>9005.2949215788667</v>
      </c>
      <c r="M73">
        <f t="shared" si="5"/>
        <v>0</v>
      </c>
    </row>
    <row r="74" spans="1:13" x14ac:dyDescent="0.25">
      <c r="A74" t="s">
        <v>13</v>
      </c>
      <c r="B74" t="s">
        <v>104</v>
      </c>
      <c r="C74" s="6">
        <v>0</v>
      </c>
      <c r="D74" s="10" t="s">
        <v>293</v>
      </c>
      <c r="E74" s="13">
        <v>100</v>
      </c>
      <c r="F74" s="13">
        <v>0</v>
      </c>
      <c r="G74" s="13">
        <v>100</v>
      </c>
      <c r="H74" s="7">
        <v>0</v>
      </c>
      <c r="I74" s="8">
        <v>732.35699983404834</v>
      </c>
      <c r="J74" s="16">
        <v>73235.699983404833</v>
      </c>
      <c r="K74">
        <f t="shared" si="3"/>
        <v>73235.699983404833</v>
      </c>
      <c r="L74">
        <f t="shared" si="4"/>
        <v>0</v>
      </c>
      <c r="M74">
        <f t="shared" si="5"/>
        <v>73235.699983404833</v>
      </c>
    </row>
    <row r="75" spans="1:13" x14ac:dyDescent="0.25">
      <c r="A75" t="s">
        <v>13</v>
      </c>
      <c r="B75" t="s">
        <v>105</v>
      </c>
      <c r="C75" s="6" t="s">
        <v>106</v>
      </c>
      <c r="D75" s="10" t="s">
        <v>294</v>
      </c>
      <c r="E75" s="13">
        <v>30</v>
      </c>
      <c r="F75" s="13">
        <v>0</v>
      </c>
      <c r="G75" s="13">
        <v>30</v>
      </c>
      <c r="H75" s="7">
        <v>0</v>
      </c>
      <c r="I75" s="8">
        <v>115.4566428145518</v>
      </c>
      <c r="J75" s="16">
        <v>3463.6992844365541</v>
      </c>
      <c r="K75">
        <f t="shared" si="3"/>
        <v>3463.6992844365541</v>
      </c>
      <c r="L75">
        <f t="shared" si="4"/>
        <v>0</v>
      </c>
      <c r="M75">
        <f t="shared" si="5"/>
        <v>3463.6992844365541</v>
      </c>
    </row>
    <row r="76" spans="1:13" ht="27" x14ac:dyDescent="0.25">
      <c r="A76" t="s">
        <v>13</v>
      </c>
      <c r="B76" t="s">
        <v>107</v>
      </c>
      <c r="C76" s="6" t="s">
        <v>108</v>
      </c>
      <c r="D76" s="10" t="s">
        <v>295</v>
      </c>
      <c r="E76" s="13">
        <v>150</v>
      </c>
      <c r="F76" s="13">
        <v>150</v>
      </c>
      <c r="G76" s="13"/>
      <c r="H76" s="7">
        <v>0</v>
      </c>
      <c r="I76" s="8">
        <v>211.65281418200934</v>
      </c>
      <c r="J76" s="16">
        <v>31747.922127301401</v>
      </c>
      <c r="K76">
        <f t="shared" si="3"/>
        <v>31747.922127301401</v>
      </c>
      <c r="L76">
        <f t="shared" si="4"/>
        <v>31747.922127301401</v>
      </c>
      <c r="M76">
        <f t="shared" si="5"/>
        <v>0</v>
      </c>
    </row>
    <row r="77" spans="1:13" x14ac:dyDescent="0.25">
      <c r="A77" t="s">
        <v>13</v>
      </c>
      <c r="B77" t="s">
        <v>109</v>
      </c>
      <c r="C77" s="6" t="s">
        <v>110</v>
      </c>
      <c r="D77" s="10" t="s">
        <v>296</v>
      </c>
      <c r="E77" s="13">
        <v>10</v>
      </c>
      <c r="F77" s="13">
        <v>10</v>
      </c>
      <c r="G77" s="13"/>
      <c r="H77" s="7">
        <v>0</v>
      </c>
      <c r="I77" s="8">
        <v>3513.4993105548374</v>
      </c>
      <c r="J77" s="16">
        <v>35134.993105548376</v>
      </c>
      <c r="K77">
        <f t="shared" si="3"/>
        <v>35134.993105548376</v>
      </c>
      <c r="L77">
        <f t="shared" si="4"/>
        <v>35134.993105548376</v>
      </c>
      <c r="M77">
        <f t="shared" si="5"/>
        <v>0</v>
      </c>
    </row>
    <row r="78" spans="1:13" x14ac:dyDescent="0.25">
      <c r="A78" t="s">
        <v>14</v>
      </c>
      <c r="B78" t="s">
        <v>111</v>
      </c>
      <c r="C78" s="6" t="s">
        <v>111</v>
      </c>
      <c r="D78" s="10" t="s">
        <v>297</v>
      </c>
      <c r="E78" s="13">
        <v>10</v>
      </c>
      <c r="F78" s="13">
        <v>10</v>
      </c>
      <c r="G78" s="13"/>
      <c r="H78" s="7">
        <v>0</v>
      </c>
      <c r="I78" s="8">
        <v>159.74118326493931</v>
      </c>
      <c r="J78" s="16">
        <v>1597.4118326493931</v>
      </c>
      <c r="K78">
        <f t="shared" si="3"/>
        <v>1597.4118326493931</v>
      </c>
      <c r="L78">
        <f t="shared" si="4"/>
        <v>1597.4118326493931</v>
      </c>
      <c r="M78">
        <f t="shared" si="5"/>
        <v>0</v>
      </c>
    </row>
    <row r="79" spans="1:13" x14ac:dyDescent="0.25">
      <c r="A79" t="s">
        <v>14</v>
      </c>
      <c r="B79" t="s">
        <v>112</v>
      </c>
      <c r="C79" s="6" t="s">
        <v>113</v>
      </c>
      <c r="D79" s="10" t="s">
        <v>298</v>
      </c>
      <c r="E79" s="13">
        <v>500</v>
      </c>
      <c r="F79" s="13">
        <v>500</v>
      </c>
      <c r="G79" s="13"/>
      <c r="H79" s="7">
        <v>0</v>
      </c>
      <c r="I79" s="8">
        <v>109.0681600883857</v>
      </c>
      <c r="J79" s="16">
        <v>54534.080044192851</v>
      </c>
      <c r="K79">
        <f t="shared" si="3"/>
        <v>54534.080044192851</v>
      </c>
      <c r="L79">
        <f t="shared" si="4"/>
        <v>54534.080044192851</v>
      </c>
      <c r="M79">
        <f t="shared" si="5"/>
        <v>0</v>
      </c>
    </row>
    <row r="80" spans="1:13" x14ac:dyDescent="0.25">
      <c r="A80" t="s">
        <v>14</v>
      </c>
      <c r="B80" t="s">
        <v>114</v>
      </c>
      <c r="C80" t="s">
        <v>115</v>
      </c>
      <c r="D80" s="10" t="s">
        <v>299</v>
      </c>
      <c r="E80" s="13">
        <v>200</v>
      </c>
      <c r="F80" s="13">
        <v>200</v>
      </c>
      <c r="G80" s="33"/>
      <c r="I80" s="8">
        <v>97.509894698857494</v>
      </c>
      <c r="J80" s="16">
        <v>19501.978939771499</v>
      </c>
      <c r="K80">
        <f t="shared" si="3"/>
        <v>19501.978939771499</v>
      </c>
      <c r="L80">
        <f t="shared" si="4"/>
        <v>19501.978939771499</v>
      </c>
      <c r="M80">
        <f t="shared" si="5"/>
        <v>0</v>
      </c>
    </row>
    <row r="81" spans="1:13" x14ac:dyDescent="0.25">
      <c r="A81" t="s">
        <v>14</v>
      </c>
      <c r="B81" t="s">
        <v>116</v>
      </c>
      <c r="C81" t="s">
        <v>117</v>
      </c>
      <c r="D81" s="10" t="s">
        <v>300</v>
      </c>
      <c r="E81" s="13">
        <v>30</v>
      </c>
      <c r="F81" s="13">
        <v>0</v>
      </c>
      <c r="G81" s="33">
        <v>30</v>
      </c>
      <c r="I81" s="8">
        <v>112.7970111164969</v>
      </c>
      <c r="J81" s="16">
        <v>3383.9103334949073</v>
      </c>
      <c r="K81">
        <f t="shared" si="3"/>
        <v>3383.9103334949073</v>
      </c>
      <c r="L81">
        <f t="shared" si="4"/>
        <v>0</v>
      </c>
      <c r="M81">
        <f t="shared" si="5"/>
        <v>3383.9103334949073</v>
      </c>
    </row>
    <row r="82" spans="1:13" x14ac:dyDescent="0.25">
      <c r="A82" t="s">
        <v>14</v>
      </c>
      <c r="B82" t="s">
        <v>118</v>
      </c>
      <c r="C82" t="s">
        <v>119</v>
      </c>
      <c r="D82" s="10" t="s">
        <v>252</v>
      </c>
      <c r="E82" s="13">
        <v>50</v>
      </c>
      <c r="F82" s="13">
        <v>50</v>
      </c>
      <c r="G82" s="33"/>
      <c r="I82" s="8">
        <v>1107.982103032597</v>
      </c>
      <c r="J82" s="16">
        <v>55399.105151629847</v>
      </c>
      <c r="K82">
        <f t="shared" si="3"/>
        <v>55399.105151629854</v>
      </c>
      <c r="L82">
        <f t="shared" si="4"/>
        <v>55399.105151629854</v>
      </c>
      <c r="M82">
        <f t="shared" si="5"/>
        <v>0</v>
      </c>
    </row>
    <row r="83" spans="1:13" x14ac:dyDescent="0.25">
      <c r="A83" t="s">
        <v>14</v>
      </c>
      <c r="B83" t="s">
        <v>120</v>
      </c>
      <c r="C83" t="s">
        <v>120</v>
      </c>
      <c r="D83" s="10" t="s">
        <v>301</v>
      </c>
      <c r="E83" s="13">
        <v>10</v>
      </c>
      <c r="F83" s="13">
        <v>0</v>
      </c>
      <c r="G83" s="33">
        <v>10</v>
      </c>
      <c r="I83" s="8">
        <v>722.22249514901478</v>
      </c>
      <c r="J83" s="16">
        <v>7222.2249514901478</v>
      </c>
      <c r="K83">
        <f t="shared" si="3"/>
        <v>7222.2249514901478</v>
      </c>
      <c r="L83">
        <f t="shared" si="4"/>
        <v>0</v>
      </c>
      <c r="M83">
        <f t="shared" si="5"/>
        <v>7222.2249514901478</v>
      </c>
    </row>
    <row r="84" spans="1:13" x14ac:dyDescent="0.25">
      <c r="A84" t="s">
        <v>14</v>
      </c>
      <c r="B84" t="s">
        <v>121</v>
      </c>
      <c r="C84" t="s">
        <v>121</v>
      </c>
      <c r="D84" s="10" t="s">
        <v>302</v>
      </c>
      <c r="E84" s="13">
        <v>500</v>
      </c>
      <c r="F84" s="13">
        <v>500</v>
      </c>
      <c r="G84" s="33"/>
      <c r="I84" s="8">
        <v>282.56449948626317</v>
      </c>
      <c r="J84" s="16">
        <v>141282.2497431316</v>
      </c>
      <c r="K84">
        <f t="shared" si="3"/>
        <v>141282.2497431316</v>
      </c>
      <c r="L84">
        <f t="shared" si="4"/>
        <v>141282.2497431316</v>
      </c>
      <c r="M84">
        <f t="shared" si="5"/>
        <v>0</v>
      </c>
    </row>
    <row r="85" spans="1:13" x14ac:dyDescent="0.25">
      <c r="A85" t="s">
        <v>14</v>
      </c>
      <c r="B85" t="s">
        <v>122</v>
      </c>
      <c r="C85" t="s">
        <v>122</v>
      </c>
      <c r="D85" s="10" t="s">
        <v>303</v>
      </c>
      <c r="E85" s="13">
        <v>50</v>
      </c>
      <c r="F85" s="13">
        <v>0</v>
      </c>
      <c r="G85" s="33">
        <v>50</v>
      </c>
      <c r="I85" s="8">
        <v>254.35727922177645</v>
      </c>
      <c r="J85" s="16">
        <v>12717.863961088822</v>
      </c>
      <c r="K85">
        <f t="shared" si="3"/>
        <v>12717.863961088822</v>
      </c>
      <c r="L85">
        <f t="shared" si="4"/>
        <v>0</v>
      </c>
      <c r="M85">
        <f t="shared" si="5"/>
        <v>12717.863961088822</v>
      </c>
    </row>
    <row r="86" spans="1:13" ht="27" x14ac:dyDescent="0.25">
      <c r="A86" t="s">
        <v>14</v>
      </c>
      <c r="B86" t="s">
        <v>123</v>
      </c>
      <c r="C86" t="s">
        <v>124</v>
      </c>
      <c r="D86" s="10" t="s">
        <v>304</v>
      </c>
      <c r="E86" s="13">
        <v>50</v>
      </c>
      <c r="F86" s="13">
        <v>50</v>
      </c>
      <c r="G86" s="33"/>
      <c r="I86" s="8">
        <v>82.85330851014605</v>
      </c>
      <c r="J86" s="16">
        <v>4142.6654255073026</v>
      </c>
      <c r="K86">
        <f t="shared" si="3"/>
        <v>4142.6654255073026</v>
      </c>
      <c r="L86">
        <f t="shared" si="4"/>
        <v>4142.6654255073026</v>
      </c>
      <c r="M86">
        <f t="shared" si="5"/>
        <v>0</v>
      </c>
    </row>
    <row r="87" spans="1:13" x14ac:dyDescent="0.25">
      <c r="A87" t="s">
        <v>14</v>
      </c>
      <c r="B87" t="s">
        <v>125</v>
      </c>
      <c r="C87" t="s">
        <v>126</v>
      </c>
      <c r="D87" s="10" t="s">
        <v>305</v>
      </c>
      <c r="E87" s="13">
        <v>10</v>
      </c>
      <c r="F87" s="13">
        <v>10</v>
      </c>
      <c r="G87" s="33"/>
      <c r="I87" s="8">
        <v>529.25055963322586</v>
      </c>
      <c r="J87" s="16">
        <v>5292.5055963322584</v>
      </c>
      <c r="K87">
        <f t="shared" si="3"/>
        <v>5292.5055963322584</v>
      </c>
      <c r="L87">
        <f t="shared" si="4"/>
        <v>5292.5055963322584</v>
      </c>
      <c r="M87">
        <f t="shared" si="5"/>
        <v>0</v>
      </c>
    </row>
    <row r="88" spans="1:13" x14ac:dyDescent="0.25">
      <c r="A88" t="s">
        <v>14</v>
      </c>
      <c r="B88" t="s">
        <v>127</v>
      </c>
      <c r="C88" t="s">
        <v>127</v>
      </c>
      <c r="D88" s="10" t="s">
        <v>306</v>
      </c>
      <c r="E88" s="13">
        <v>10</v>
      </c>
      <c r="F88" s="13">
        <v>10</v>
      </c>
      <c r="G88" s="33"/>
      <c r="I88" s="8">
        <v>1264.408464560046</v>
      </c>
      <c r="J88" s="16">
        <v>12644.08464560046</v>
      </c>
      <c r="K88">
        <f t="shared" si="3"/>
        <v>12644.08464560046</v>
      </c>
      <c r="L88">
        <f t="shared" si="4"/>
        <v>12644.08464560046</v>
      </c>
      <c r="M88">
        <f t="shared" si="5"/>
        <v>0</v>
      </c>
    </row>
    <row r="89" spans="1:13" x14ac:dyDescent="0.25">
      <c r="A89" t="s">
        <v>14</v>
      </c>
      <c r="B89" t="s">
        <v>128</v>
      </c>
      <c r="C89" t="s">
        <v>128</v>
      </c>
      <c r="D89" s="10" t="s">
        <v>307</v>
      </c>
      <c r="E89" s="13">
        <v>5</v>
      </c>
      <c r="F89" s="13">
        <v>5</v>
      </c>
      <c r="G89" s="33"/>
      <c r="I89" s="8">
        <v>1102.666147788093</v>
      </c>
      <c r="J89" s="16">
        <v>5513.3307389404654</v>
      </c>
      <c r="K89">
        <f t="shared" si="3"/>
        <v>5513.3307389404654</v>
      </c>
      <c r="L89">
        <f t="shared" si="4"/>
        <v>5513.3307389404654</v>
      </c>
      <c r="M89">
        <f t="shared" si="5"/>
        <v>0</v>
      </c>
    </row>
    <row r="90" spans="1:13" x14ac:dyDescent="0.25">
      <c r="A90" t="s">
        <v>14</v>
      </c>
      <c r="B90" t="s">
        <v>129</v>
      </c>
      <c r="C90" t="s">
        <v>130</v>
      </c>
      <c r="D90" s="10" t="s">
        <v>308</v>
      </c>
      <c r="E90" s="13">
        <v>20</v>
      </c>
      <c r="F90" s="13">
        <v>20</v>
      </c>
      <c r="G90" s="33"/>
      <c r="I90" s="8">
        <v>2478.252361419899</v>
      </c>
      <c r="J90" s="16">
        <v>49565.047228397976</v>
      </c>
      <c r="K90">
        <f t="shared" si="3"/>
        <v>49565.047228397976</v>
      </c>
      <c r="L90">
        <f t="shared" si="4"/>
        <v>49565.047228397976</v>
      </c>
      <c r="M90">
        <f t="shared" si="5"/>
        <v>0</v>
      </c>
    </row>
    <row r="91" spans="1:13" x14ac:dyDescent="0.25">
      <c r="A91" t="s">
        <v>14</v>
      </c>
      <c r="B91" t="s">
        <v>131</v>
      </c>
      <c r="C91" t="s">
        <v>131</v>
      </c>
      <c r="D91" s="10" t="s">
        <v>309</v>
      </c>
      <c r="E91" s="13">
        <v>10</v>
      </c>
      <c r="F91" s="13">
        <v>10</v>
      </c>
      <c r="G91" s="33"/>
      <c r="I91" s="8">
        <v>350.9122333408867</v>
      </c>
      <c r="J91" s="16">
        <v>3509.1223334088668</v>
      </c>
      <c r="K91">
        <f t="shared" si="3"/>
        <v>3509.1223334088672</v>
      </c>
      <c r="L91">
        <f t="shared" si="4"/>
        <v>3509.1223334088672</v>
      </c>
      <c r="M91">
        <f t="shared" si="5"/>
        <v>0</v>
      </c>
    </row>
    <row r="92" spans="1:13" x14ac:dyDescent="0.25">
      <c r="A92" t="s">
        <v>14</v>
      </c>
      <c r="B92" t="s">
        <v>132</v>
      </c>
      <c r="C92" t="s">
        <v>132</v>
      </c>
      <c r="D92" s="10" t="s">
        <v>310</v>
      </c>
      <c r="E92" s="13">
        <v>20</v>
      </c>
      <c r="F92" s="13">
        <v>20</v>
      </c>
      <c r="G92" s="33"/>
      <c r="I92" s="8">
        <v>1620.9538554387686</v>
      </c>
      <c r="J92" s="16">
        <v>32419.077108775371</v>
      </c>
      <c r="K92">
        <f t="shared" si="3"/>
        <v>32419.077108775375</v>
      </c>
      <c r="L92">
        <f t="shared" si="4"/>
        <v>32419.077108775375</v>
      </c>
      <c r="M92">
        <f t="shared" si="5"/>
        <v>0</v>
      </c>
    </row>
    <row r="93" spans="1:13" x14ac:dyDescent="0.25">
      <c r="A93" t="s">
        <v>14</v>
      </c>
      <c r="B93" t="s">
        <v>133</v>
      </c>
      <c r="C93" t="s">
        <v>134</v>
      </c>
      <c r="D93" s="10" t="s">
        <v>311</v>
      </c>
      <c r="E93" s="13">
        <v>5</v>
      </c>
      <c r="F93" s="13">
        <v>5</v>
      </c>
      <c r="G93" s="33"/>
      <c r="I93" s="8">
        <v>365.10996809867635</v>
      </c>
      <c r="J93" s="16">
        <v>1825.5498404933817</v>
      </c>
      <c r="K93">
        <f t="shared" si="3"/>
        <v>1825.5498404933817</v>
      </c>
      <c r="L93">
        <f t="shared" si="4"/>
        <v>1825.5498404933817</v>
      </c>
      <c r="M93">
        <f t="shared" si="5"/>
        <v>0</v>
      </c>
    </row>
    <row r="94" spans="1:13" x14ac:dyDescent="0.25">
      <c r="A94" t="s">
        <v>14</v>
      </c>
      <c r="B94" t="s">
        <v>135</v>
      </c>
      <c r="C94" t="s">
        <v>135</v>
      </c>
      <c r="D94" s="10" t="s">
        <v>312</v>
      </c>
      <c r="E94" s="13">
        <v>40</v>
      </c>
      <c r="F94" s="13">
        <v>40</v>
      </c>
      <c r="G94" s="33"/>
      <c r="I94" s="8">
        <v>474.54935803959171</v>
      </c>
      <c r="J94" s="16">
        <v>18981.974321583668</v>
      </c>
      <c r="K94">
        <f t="shared" si="3"/>
        <v>18981.974321583668</v>
      </c>
      <c r="L94">
        <f t="shared" si="4"/>
        <v>18981.974321583668</v>
      </c>
      <c r="M94">
        <f t="shared" si="5"/>
        <v>0</v>
      </c>
    </row>
    <row r="95" spans="1:13" ht="27" x14ac:dyDescent="0.25">
      <c r="A95" t="s">
        <v>14</v>
      </c>
      <c r="B95" t="s">
        <v>136</v>
      </c>
      <c r="C95" t="s">
        <v>136</v>
      </c>
      <c r="D95" s="10" t="s">
        <v>313</v>
      </c>
      <c r="E95" s="13">
        <v>200</v>
      </c>
      <c r="F95" s="13">
        <v>200</v>
      </c>
      <c r="G95" s="33"/>
      <c r="I95" s="8">
        <v>53.11072468139696</v>
      </c>
      <c r="J95" s="16">
        <v>10622.144936279392</v>
      </c>
      <c r="K95">
        <f t="shared" si="3"/>
        <v>10622.144936279392</v>
      </c>
      <c r="L95">
        <f t="shared" si="4"/>
        <v>10622.144936279392</v>
      </c>
      <c r="M95">
        <f t="shared" si="5"/>
        <v>0</v>
      </c>
    </row>
    <row r="96" spans="1:13" x14ac:dyDescent="0.25">
      <c r="A96" t="s">
        <v>14</v>
      </c>
      <c r="B96" t="s">
        <v>137</v>
      </c>
      <c r="C96" t="s">
        <v>138</v>
      </c>
      <c r="D96" s="10" t="s">
        <v>314</v>
      </c>
      <c r="E96" s="13">
        <v>100</v>
      </c>
      <c r="F96" s="13">
        <v>100</v>
      </c>
      <c r="G96" s="33"/>
      <c r="I96" s="8">
        <v>33.462585082951961</v>
      </c>
      <c r="J96" s="16">
        <v>3346.2585082951964</v>
      </c>
      <c r="K96">
        <f t="shared" si="3"/>
        <v>3346.258508295196</v>
      </c>
      <c r="L96">
        <f t="shared" si="4"/>
        <v>3346.258508295196</v>
      </c>
      <c r="M96">
        <f t="shared" si="5"/>
        <v>0</v>
      </c>
    </row>
    <row r="97" spans="1:13" ht="27" x14ac:dyDescent="0.25">
      <c r="A97" t="s">
        <v>14</v>
      </c>
      <c r="B97" t="s">
        <v>139</v>
      </c>
      <c r="C97">
        <v>310320339</v>
      </c>
      <c r="D97" s="10" t="s">
        <v>315</v>
      </c>
      <c r="E97" s="13">
        <v>200</v>
      </c>
      <c r="F97" s="13">
        <v>200</v>
      </c>
      <c r="G97" s="33"/>
      <c r="I97" s="8">
        <v>15.862726205599229</v>
      </c>
      <c r="J97" s="16">
        <v>3172.5452411198457</v>
      </c>
      <c r="K97">
        <f t="shared" si="3"/>
        <v>3172.5452411198457</v>
      </c>
      <c r="L97">
        <f t="shared" si="4"/>
        <v>3172.5452411198457</v>
      </c>
      <c r="M97">
        <f t="shared" si="5"/>
        <v>0</v>
      </c>
    </row>
    <row r="98" spans="1:13" ht="27" x14ac:dyDescent="0.25">
      <c r="A98" t="s">
        <v>14</v>
      </c>
      <c r="B98" t="s">
        <v>140</v>
      </c>
      <c r="C98" t="s">
        <v>141</v>
      </c>
      <c r="D98" s="10" t="s">
        <v>316</v>
      </c>
      <c r="E98" s="13">
        <v>200</v>
      </c>
      <c r="F98" s="13">
        <v>200</v>
      </c>
      <c r="G98" s="33"/>
      <c r="I98" s="8">
        <v>13.231123118726952</v>
      </c>
      <c r="J98" s="16">
        <v>2646.2246237453905</v>
      </c>
      <c r="K98">
        <f t="shared" si="3"/>
        <v>2646.2246237453905</v>
      </c>
      <c r="L98">
        <f t="shared" si="4"/>
        <v>2646.2246237453905</v>
      </c>
      <c r="M98">
        <f t="shared" si="5"/>
        <v>0</v>
      </c>
    </row>
    <row r="99" spans="1:13" ht="27" x14ac:dyDescent="0.25">
      <c r="A99" t="s">
        <v>14</v>
      </c>
      <c r="B99" t="s">
        <v>137</v>
      </c>
      <c r="C99" t="s">
        <v>142</v>
      </c>
      <c r="D99" s="10" t="s">
        <v>317</v>
      </c>
      <c r="E99" s="13">
        <v>100</v>
      </c>
      <c r="F99" s="13">
        <v>100</v>
      </c>
      <c r="G99" s="33"/>
      <c r="I99" s="8">
        <v>33.000852339590459</v>
      </c>
      <c r="J99" s="16">
        <v>3300.085233959046</v>
      </c>
      <c r="K99">
        <f t="shared" si="3"/>
        <v>3300.085233959046</v>
      </c>
      <c r="L99">
        <f t="shared" si="4"/>
        <v>3300.085233959046</v>
      </c>
      <c r="M99">
        <f t="shared" si="5"/>
        <v>0</v>
      </c>
    </row>
    <row r="100" spans="1:13" x14ac:dyDescent="0.25">
      <c r="A100" t="s">
        <v>14</v>
      </c>
      <c r="B100" t="s">
        <v>143</v>
      </c>
      <c r="C100" t="s">
        <v>143</v>
      </c>
      <c r="D100" s="10" t="s">
        <v>318</v>
      </c>
      <c r="E100" s="13">
        <v>250</v>
      </c>
      <c r="F100" s="13">
        <v>250</v>
      </c>
      <c r="G100" s="33"/>
      <c r="I100" s="8">
        <v>13.215732027281566</v>
      </c>
      <c r="J100" s="16">
        <v>3303.9330068203917</v>
      </c>
      <c r="K100">
        <f t="shared" si="3"/>
        <v>3303.9330068203917</v>
      </c>
      <c r="L100">
        <f t="shared" si="4"/>
        <v>3303.9330068203917</v>
      </c>
      <c r="M100">
        <f t="shared" si="5"/>
        <v>0</v>
      </c>
    </row>
    <row r="101" spans="1:13" x14ac:dyDescent="0.25">
      <c r="A101" t="s">
        <v>14</v>
      </c>
      <c r="B101" t="s">
        <v>144</v>
      </c>
      <c r="C101" t="s">
        <v>145</v>
      </c>
      <c r="D101" s="10" t="s">
        <v>319</v>
      </c>
      <c r="E101" s="13">
        <v>30</v>
      </c>
      <c r="F101" s="13">
        <v>30</v>
      </c>
      <c r="G101" s="33"/>
      <c r="I101" s="8">
        <v>214.80335356878183</v>
      </c>
      <c r="J101" s="16">
        <v>6444.1006070634548</v>
      </c>
      <c r="K101">
        <f t="shared" si="3"/>
        <v>6444.1006070634548</v>
      </c>
      <c r="L101">
        <f t="shared" si="4"/>
        <v>6444.1006070634548</v>
      </c>
      <c r="M101">
        <f t="shared" si="5"/>
        <v>0</v>
      </c>
    </row>
    <row r="102" spans="1:13" x14ac:dyDescent="0.25">
      <c r="A102" t="s">
        <v>14</v>
      </c>
      <c r="B102" t="s">
        <v>146</v>
      </c>
      <c r="C102" t="s">
        <v>147</v>
      </c>
      <c r="D102" s="10" t="s">
        <v>320</v>
      </c>
      <c r="E102" s="13">
        <v>50</v>
      </c>
      <c r="F102" s="13">
        <v>50</v>
      </c>
      <c r="G102" s="33"/>
      <c r="I102" s="8">
        <v>42.79670939585413</v>
      </c>
      <c r="J102" s="16">
        <v>2139.8354697927066</v>
      </c>
      <c r="K102">
        <f t="shared" si="3"/>
        <v>2139.8354697927066</v>
      </c>
      <c r="L102">
        <f t="shared" si="4"/>
        <v>2139.8354697927066</v>
      </c>
      <c r="M102">
        <f t="shared" si="5"/>
        <v>0</v>
      </c>
    </row>
    <row r="103" spans="1:13" x14ac:dyDescent="0.25">
      <c r="A103" t="s">
        <v>14</v>
      </c>
      <c r="B103" t="s">
        <v>148</v>
      </c>
      <c r="C103" t="s">
        <v>149</v>
      </c>
      <c r="D103" s="10" t="s">
        <v>321</v>
      </c>
      <c r="E103" s="13">
        <v>100</v>
      </c>
      <c r="F103" s="13">
        <v>100</v>
      </c>
      <c r="G103" s="33"/>
      <c r="I103" s="8">
        <v>46.108846726754344</v>
      </c>
      <c r="J103" s="16">
        <v>4610.8846726754346</v>
      </c>
      <c r="K103">
        <f t="shared" si="3"/>
        <v>4610.8846726754346</v>
      </c>
      <c r="L103">
        <f t="shared" si="4"/>
        <v>4610.8846726754346</v>
      </c>
      <c r="M103">
        <f t="shared" si="5"/>
        <v>0</v>
      </c>
    </row>
    <row r="104" spans="1:13" x14ac:dyDescent="0.25">
      <c r="A104" t="s">
        <v>14</v>
      </c>
      <c r="B104" t="s">
        <v>150</v>
      </c>
      <c r="C104" t="s">
        <v>151</v>
      </c>
      <c r="D104" s="10" t="s">
        <v>293</v>
      </c>
      <c r="E104" s="13">
        <v>500</v>
      </c>
      <c r="F104" s="13">
        <v>500</v>
      </c>
      <c r="G104" s="33"/>
      <c r="I104" s="8">
        <v>939.47639357896651</v>
      </c>
      <c r="J104" s="16">
        <v>469738.19678948325</v>
      </c>
      <c r="K104">
        <f t="shared" si="3"/>
        <v>469738.19678948325</v>
      </c>
      <c r="L104">
        <f t="shared" si="4"/>
        <v>469738.19678948325</v>
      </c>
      <c r="M104">
        <f t="shared" si="5"/>
        <v>0</v>
      </c>
    </row>
    <row r="105" spans="1:13" x14ac:dyDescent="0.25">
      <c r="A105" t="s">
        <v>14</v>
      </c>
      <c r="B105" t="s">
        <v>152</v>
      </c>
      <c r="C105" t="s">
        <v>153</v>
      </c>
      <c r="D105" s="10" t="s">
        <v>322</v>
      </c>
      <c r="E105" s="13">
        <v>100</v>
      </c>
      <c r="F105" s="13">
        <v>100</v>
      </c>
      <c r="G105" s="33"/>
      <c r="I105" s="8">
        <v>110.2858683499672</v>
      </c>
      <c r="J105" s="16">
        <v>11028.58683499672</v>
      </c>
      <c r="K105">
        <f t="shared" si="3"/>
        <v>11028.58683499672</v>
      </c>
      <c r="L105">
        <f t="shared" si="4"/>
        <v>11028.58683499672</v>
      </c>
      <c r="M105">
        <f t="shared" si="5"/>
        <v>0</v>
      </c>
    </row>
    <row r="106" spans="1:13" x14ac:dyDescent="0.25">
      <c r="A106" t="s">
        <v>14</v>
      </c>
      <c r="B106" t="s">
        <v>154</v>
      </c>
      <c r="C106" t="s">
        <v>154</v>
      </c>
      <c r="D106" s="10" t="s">
        <v>323</v>
      </c>
      <c r="E106" s="13">
        <v>200</v>
      </c>
      <c r="F106" s="13">
        <v>0</v>
      </c>
      <c r="G106" s="33">
        <v>200</v>
      </c>
      <c r="I106" s="8">
        <v>294.55100485948901</v>
      </c>
      <c r="J106" s="16">
        <v>58910.200971897801</v>
      </c>
      <c r="K106">
        <f t="shared" si="3"/>
        <v>58910.200971897801</v>
      </c>
      <c r="L106">
        <f t="shared" si="4"/>
        <v>0</v>
      </c>
      <c r="M106">
        <f t="shared" si="5"/>
        <v>58910.200971897801</v>
      </c>
    </row>
    <row r="107" spans="1:13" ht="27" x14ac:dyDescent="0.25">
      <c r="A107" t="s">
        <v>14</v>
      </c>
      <c r="B107" t="s">
        <v>155</v>
      </c>
      <c r="C107" t="s">
        <v>155</v>
      </c>
      <c r="D107" s="10" t="s">
        <v>324</v>
      </c>
      <c r="E107" s="13">
        <v>500</v>
      </c>
      <c r="F107" s="13">
        <v>0</v>
      </c>
      <c r="G107" s="33">
        <v>500</v>
      </c>
      <c r="I107" s="8">
        <v>78.208302660075631</v>
      </c>
      <c r="J107" s="16">
        <v>39104.151330037814</v>
      </c>
      <c r="K107">
        <f t="shared" si="3"/>
        <v>39104.151330037814</v>
      </c>
      <c r="L107">
        <f t="shared" si="4"/>
        <v>0</v>
      </c>
      <c r="M107">
        <f t="shared" si="5"/>
        <v>39104.151330037814</v>
      </c>
    </row>
    <row r="108" spans="1:13" x14ac:dyDescent="0.25">
      <c r="A108" t="s">
        <v>14</v>
      </c>
      <c r="B108" t="s">
        <v>156</v>
      </c>
      <c r="C108" t="s">
        <v>156</v>
      </c>
      <c r="D108" s="10" t="s">
        <v>325</v>
      </c>
      <c r="E108" s="13">
        <v>150</v>
      </c>
      <c r="F108" s="13">
        <v>150</v>
      </c>
      <c r="G108" s="33"/>
      <c r="I108" s="8">
        <v>30.418765779582941</v>
      </c>
      <c r="J108" s="16">
        <v>4562.8148669374414</v>
      </c>
      <c r="K108">
        <f t="shared" si="3"/>
        <v>4562.8148669374414</v>
      </c>
      <c r="L108">
        <f t="shared" si="4"/>
        <v>4562.8148669374414</v>
      </c>
      <c r="M108">
        <f t="shared" si="5"/>
        <v>0</v>
      </c>
    </row>
    <row r="109" spans="1:13" x14ac:dyDescent="0.25">
      <c r="A109" t="s">
        <v>14</v>
      </c>
      <c r="B109" t="s">
        <v>157</v>
      </c>
      <c r="C109" t="s">
        <v>157</v>
      </c>
      <c r="D109" s="10" t="s">
        <v>326</v>
      </c>
      <c r="E109" s="13">
        <v>150</v>
      </c>
      <c r="F109" s="13">
        <v>150</v>
      </c>
      <c r="G109" s="33"/>
      <c r="I109" s="8">
        <v>152.57911021853317</v>
      </c>
      <c r="J109" s="16">
        <v>22886.866532779975</v>
      </c>
      <c r="K109">
        <f t="shared" si="3"/>
        <v>22886.866532779975</v>
      </c>
      <c r="L109">
        <f t="shared" si="4"/>
        <v>22886.866532779975</v>
      </c>
      <c r="M109">
        <f t="shared" si="5"/>
        <v>0</v>
      </c>
    </row>
    <row r="110" spans="1:13" x14ac:dyDescent="0.25">
      <c r="A110" t="s">
        <v>14</v>
      </c>
      <c r="B110" t="s">
        <v>158</v>
      </c>
      <c r="C110" t="s">
        <v>158</v>
      </c>
      <c r="D110" s="10" t="s">
        <v>327</v>
      </c>
      <c r="E110" s="13">
        <v>20</v>
      </c>
      <c r="F110" s="13">
        <v>20</v>
      </c>
      <c r="G110" s="33"/>
      <c r="I110" s="8">
        <v>266.84290086582394</v>
      </c>
      <c r="J110" s="16">
        <v>5336.8580173164783</v>
      </c>
      <c r="K110">
        <f t="shared" si="3"/>
        <v>5336.8580173164792</v>
      </c>
      <c r="L110">
        <f t="shared" si="4"/>
        <v>5336.8580173164792</v>
      </c>
      <c r="M110">
        <f t="shared" si="5"/>
        <v>0</v>
      </c>
    </row>
    <row r="111" spans="1:13" x14ac:dyDescent="0.25">
      <c r="A111" t="s">
        <v>14</v>
      </c>
      <c r="B111" t="s">
        <v>159</v>
      </c>
      <c r="C111" s="38" t="s">
        <v>160</v>
      </c>
      <c r="D111" s="10" t="s">
        <v>328</v>
      </c>
      <c r="E111" s="13">
        <v>200</v>
      </c>
      <c r="F111" s="13">
        <v>200</v>
      </c>
      <c r="G111" s="33"/>
      <c r="I111" s="8">
        <v>47.451967457506044</v>
      </c>
      <c r="J111" s="16">
        <v>9490.3934915012087</v>
      </c>
      <c r="K111">
        <f t="shared" si="3"/>
        <v>9490.3934915012087</v>
      </c>
      <c r="L111">
        <f t="shared" si="4"/>
        <v>9490.3934915012087</v>
      </c>
      <c r="M111">
        <f t="shared" si="5"/>
        <v>0</v>
      </c>
    </row>
    <row r="112" spans="1:13" x14ac:dyDescent="0.25">
      <c r="A112" t="s">
        <v>14</v>
      </c>
      <c r="B112" t="s">
        <v>8</v>
      </c>
      <c r="C112" s="38"/>
      <c r="D112" s="10" t="s">
        <v>329</v>
      </c>
      <c r="E112" s="13">
        <v>200</v>
      </c>
      <c r="F112" s="13">
        <v>200</v>
      </c>
      <c r="G112" s="33"/>
      <c r="I112" s="8">
        <v>37.065614042169926</v>
      </c>
      <c r="J112" s="16">
        <v>7413.1228084339855</v>
      </c>
      <c r="K112">
        <f t="shared" si="3"/>
        <v>7413.1228084339855</v>
      </c>
      <c r="L112">
        <f t="shared" si="4"/>
        <v>7413.1228084339855</v>
      </c>
      <c r="M112">
        <f t="shared" si="5"/>
        <v>0</v>
      </c>
    </row>
    <row r="113" spans="1:13" x14ac:dyDescent="0.25">
      <c r="A113" t="s">
        <v>14</v>
      </c>
      <c r="B113" t="s">
        <v>161</v>
      </c>
      <c r="C113" s="38"/>
      <c r="D113" s="11" t="s">
        <v>330</v>
      </c>
      <c r="E113" s="13">
        <v>200</v>
      </c>
      <c r="F113" s="13">
        <v>200</v>
      </c>
      <c r="G113" s="33"/>
      <c r="I113" s="8">
        <v>21.237517792322805</v>
      </c>
      <c r="J113" s="16">
        <v>4247.5035584645611</v>
      </c>
      <c r="K113">
        <f t="shared" si="3"/>
        <v>4247.5035584645611</v>
      </c>
      <c r="L113">
        <f t="shared" si="4"/>
        <v>4247.5035584645611</v>
      </c>
      <c r="M113">
        <f t="shared" si="5"/>
        <v>0</v>
      </c>
    </row>
    <row r="114" spans="1:13" x14ac:dyDescent="0.25">
      <c r="A114" t="s">
        <v>14</v>
      </c>
      <c r="B114" t="s">
        <v>162</v>
      </c>
      <c r="C114" s="38"/>
      <c r="D114" s="11" t="s">
        <v>331</v>
      </c>
      <c r="E114" s="13">
        <v>200</v>
      </c>
      <c r="F114" s="13">
        <v>200</v>
      </c>
      <c r="G114" s="33"/>
      <c r="I114" s="8">
        <v>14.575782958623188</v>
      </c>
      <c r="J114" s="16">
        <v>2915.1565917246376</v>
      </c>
      <c r="K114">
        <f t="shared" si="3"/>
        <v>2915.1565917246376</v>
      </c>
      <c r="L114">
        <f t="shared" si="4"/>
        <v>2915.1565917246376</v>
      </c>
      <c r="M114">
        <f t="shared" si="5"/>
        <v>0</v>
      </c>
    </row>
    <row r="115" spans="1:13" x14ac:dyDescent="0.25">
      <c r="A115" t="s">
        <v>14</v>
      </c>
      <c r="B115" t="s">
        <v>163</v>
      </c>
      <c r="C115" s="38"/>
      <c r="D115" s="11" t="s">
        <v>332</v>
      </c>
      <c r="E115" s="13">
        <v>200</v>
      </c>
      <c r="F115" s="13">
        <v>200</v>
      </c>
      <c r="G115" s="33"/>
      <c r="I115" s="8">
        <v>47.384246655146356</v>
      </c>
      <c r="J115" s="16">
        <v>9476.8493310292706</v>
      </c>
      <c r="K115">
        <f t="shared" si="3"/>
        <v>9476.8493310292706</v>
      </c>
      <c r="L115">
        <f t="shared" si="4"/>
        <v>9476.8493310292706</v>
      </c>
      <c r="M115">
        <f t="shared" si="5"/>
        <v>0</v>
      </c>
    </row>
    <row r="116" spans="1:13" x14ac:dyDescent="0.25">
      <c r="A116" t="s">
        <v>14</v>
      </c>
      <c r="B116" t="s">
        <v>20</v>
      </c>
      <c r="C116" s="38"/>
      <c r="D116" s="10" t="s">
        <v>333</v>
      </c>
      <c r="E116" s="13">
        <v>200</v>
      </c>
      <c r="F116" s="13">
        <v>200</v>
      </c>
      <c r="G116" s="33"/>
      <c r="I116" s="8">
        <v>39.693369356180852</v>
      </c>
      <c r="J116" s="16">
        <v>7938.6738712361703</v>
      </c>
      <c r="K116">
        <f t="shared" si="3"/>
        <v>7938.6738712361703</v>
      </c>
      <c r="L116">
        <f t="shared" si="4"/>
        <v>7938.6738712361703</v>
      </c>
      <c r="M116">
        <f t="shared" si="5"/>
        <v>0</v>
      </c>
    </row>
    <row r="117" spans="1:13" x14ac:dyDescent="0.25">
      <c r="A117" t="s">
        <v>14</v>
      </c>
      <c r="B117" t="s">
        <v>164</v>
      </c>
      <c r="C117">
        <v>0</v>
      </c>
      <c r="D117" s="10" t="s">
        <v>334</v>
      </c>
      <c r="E117" s="13">
        <v>20</v>
      </c>
      <c r="F117" s="13">
        <v>0</v>
      </c>
      <c r="G117" s="33">
        <v>20</v>
      </c>
      <c r="I117" s="8">
        <v>642.16708267846911</v>
      </c>
      <c r="J117" s="16">
        <v>12843.341653569381</v>
      </c>
      <c r="K117">
        <f t="shared" si="3"/>
        <v>12843.341653569383</v>
      </c>
      <c r="L117">
        <f t="shared" si="4"/>
        <v>0</v>
      </c>
      <c r="M117">
        <f t="shared" si="5"/>
        <v>12843.341653569383</v>
      </c>
    </row>
    <row r="118" spans="1:13" x14ac:dyDescent="0.25">
      <c r="A118" t="s">
        <v>14</v>
      </c>
      <c r="B118" t="s">
        <v>165</v>
      </c>
      <c r="C118" t="s">
        <v>165</v>
      </c>
      <c r="D118" s="10" t="s">
        <v>335</v>
      </c>
      <c r="E118" s="13">
        <v>600</v>
      </c>
      <c r="F118" s="13">
        <v>600</v>
      </c>
      <c r="G118" s="33"/>
      <c r="I118" s="8">
        <v>224.79800370683287</v>
      </c>
      <c r="J118" s="16">
        <v>134878.80222409972</v>
      </c>
      <c r="K118">
        <f t="shared" si="3"/>
        <v>134878.80222409972</v>
      </c>
      <c r="L118">
        <f t="shared" si="4"/>
        <v>134878.80222409972</v>
      </c>
      <c r="M118">
        <f t="shared" si="5"/>
        <v>0</v>
      </c>
    </row>
    <row r="119" spans="1:13" x14ac:dyDescent="0.25">
      <c r="A119" t="s">
        <v>14</v>
      </c>
      <c r="B119" t="s">
        <v>166</v>
      </c>
      <c r="C119" t="s">
        <v>167</v>
      </c>
      <c r="D119" s="11" t="s">
        <v>336</v>
      </c>
      <c r="E119" s="13">
        <v>200</v>
      </c>
      <c r="F119" s="13">
        <v>200</v>
      </c>
      <c r="G119" s="33"/>
      <c r="I119" s="8">
        <v>197.08783053554419</v>
      </c>
      <c r="J119" s="16">
        <v>39417.56610710884</v>
      </c>
      <c r="K119">
        <f t="shared" si="3"/>
        <v>39417.56610710884</v>
      </c>
      <c r="L119">
        <f t="shared" si="4"/>
        <v>39417.56610710884</v>
      </c>
      <c r="M119">
        <f t="shared" si="5"/>
        <v>0</v>
      </c>
    </row>
    <row r="120" spans="1:13" x14ac:dyDescent="0.25">
      <c r="A120" t="s">
        <v>14</v>
      </c>
      <c r="B120" t="s">
        <v>168</v>
      </c>
      <c r="C120" t="s">
        <v>169</v>
      </c>
      <c r="D120" s="11" t="s">
        <v>269</v>
      </c>
      <c r="E120" s="13">
        <v>800</v>
      </c>
      <c r="F120" s="13">
        <v>800</v>
      </c>
      <c r="G120" s="33"/>
      <c r="I120" s="8">
        <v>319.55508195763696</v>
      </c>
      <c r="J120" s="16">
        <v>255644.06556610955</v>
      </c>
      <c r="K120">
        <f t="shared" si="3"/>
        <v>255644.06556610955</v>
      </c>
      <c r="L120">
        <f t="shared" si="4"/>
        <v>255644.06556610955</v>
      </c>
      <c r="M120">
        <f t="shared" si="5"/>
        <v>0</v>
      </c>
    </row>
    <row r="121" spans="1:13" x14ac:dyDescent="0.25">
      <c r="A121" t="s">
        <v>14</v>
      </c>
      <c r="B121" t="s">
        <v>170</v>
      </c>
      <c r="C121" t="s">
        <v>170</v>
      </c>
      <c r="D121" s="11" t="s">
        <v>337</v>
      </c>
      <c r="E121" s="13">
        <v>600</v>
      </c>
      <c r="F121" s="13">
        <v>600</v>
      </c>
      <c r="G121" s="33"/>
      <c r="I121" s="8">
        <v>85.267649205496426</v>
      </c>
      <c r="J121" s="16">
        <v>51160.589523297858</v>
      </c>
      <c r="K121">
        <f t="shared" si="3"/>
        <v>51160.589523297858</v>
      </c>
      <c r="L121">
        <f t="shared" si="4"/>
        <v>51160.589523297858</v>
      </c>
      <c r="M121">
        <f t="shared" si="5"/>
        <v>0</v>
      </c>
    </row>
    <row r="122" spans="1:13" x14ac:dyDescent="0.25">
      <c r="A122" t="s">
        <v>14</v>
      </c>
      <c r="C122" t="e">
        <v>#N/A</v>
      </c>
      <c r="D122" s="11" t="s">
        <v>338</v>
      </c>
      <c r="E122" s="13">
        <v>10</v>
      </c>
      <c r="F122" s="13">
        <v>0</v>
      </c>
      <c r="G122" s="33">
        <v>10</v>
      </c>
      <c r="I122" s="8">
        <v>498.14348638272565</v>
      </c>
      <c r="J122" s="16">
        <v>4981.4348638272568</v>
      </c>
      <c r="K122">
        <f t="shared" si="3"/>
        <v>4981.4348638272568</v>
      </c>
      <c r="L122">
        <f t="shared" si="4"/>
        <v>0</v>
      </c>
      <c r="M122">
        <f t="shared" si="5"/>
        <v>4981.4348638272568</v>
      </c>
    </row>
    <row r="123" spans="1:13" ht="27" x14ac:dyDescent="0.25">
      <c r="A123" t="s">
        <v>14</v>
      </c>
      <c r="B123" t="s">
        <v>171</v>
      </c>
      <c r="C123" t="s">
        <v>171</v>
      </c>
      <c r="D123" s="11" t="s">
        <v>339</v>
      </c>
      <c r="E123" s="13">
        <v>300</v>
      </c>
      <c r="F123" s="13">
        <v>300</v>
      </c>
      <c r="G123" s="33"/>
      <c r="I123" s="8">
        <v>516.44549619724785</v>
      </c>
      <c r="J123" s="16">
        <v>154933.64885917437</v>
      </c>
      <c r="K123">
        <f t="shared" si="3"/>
        <v>154933.64885917434</v>
      </c>
      <c r="L123">
        <f t="shared" si="4"/>
        <v>154933.64885917434</v>
      </c>
      <c r="M123">
        <f t="shared" si="5"/>
        <v>0</v>
      </c>
    </row>
    <row r="124" spans="1:13" x14ac:dyDescent="0.25">
      <c r="A124" t="s">
        <v>14</v>
      </c>
      <c r="B124" t="s">
        <v>172</v>
      </c>
      <c r="C124" t="s">
        <v>173</v>
      </c>
      <c r="D124" s="11" t="s">
        <v>340</v>
      </c>
      <c r="E124" s="13">
        <v>10</v>
      </c>
      <c r="F124" s="13">
        <v>10</v>
      </c>
      <c r="G124" s="33"/>
      <c r="I124" s="8">
        <v>3967.9834498936639</v>
      </c>
      <c r="J124" s="16">
        <v>39679.834498936638</v>
      </c>
      <c r="K124">
        <f t="shared" si="3"/>
        <v>39679.834498936638</v>
      </c>
      <c r="L124">
        <f t="shared" si="4"/>
        <v>39679.834498936638</v>
      </c>
      <c r="M124">
        <f t="shared" si="5"/>
        <v>0</v>
      </c>
    </row>
    <row r="125" spans="1:13" x14ac:dyDescent="0.25">
      <c r="A125" t="s">
        <v>14</v>
      </c>
      <c r="B125" t="s">
        <v>174</v>
      </c>
      <c r="C125" t="s">
        <v>175</v>
      </c>
      <c r="D125" s="11" t="s">
        <v>341</v>
      </c>
      <c r="E125" s="13">
        <v>20</v>
      </c>
      <c r="F125" s="13">
        <v>20</v>
      </c>
      <c r="G125" s="33"/>
      <c r="I125" s="8">
        <v>3925.3963179331113</v>
      </c>
      <c r="J125" s="16">
        <v>78507.926358662226</v>
      </c>
      <c r="K125">
        <f t="shared" si="3"/>
        <v>78507.926358662226</v>
      </c>
      <c r="L125">
        <f t="shared" si="4"/>
        <v>78507.926358662226</v>
      </c>
      <c r="M125">
        <f t="shared" si="5"/>
        <v>0</v>
      </c>
    </row>
    <row r="126" spans="1:13" x14ac:dyDescent="0.25">
      <c r="A126" t="s">
        <v>14</v>
      </c>
      <c r="B126" t="s">
        <v>176</v>
      </c>
      <c r="C126" t="s">
        <v>176</v>
      </c>
      <c r="D126" s="11" t="s">
        <v>342</v>
      </c>
      <c r="E126" s="13">
        <v>10</v>
      </c>
      <c r="F126" s="13">
        <v>10</v>
      </c>
      <c r="G126" s="33"/>
      <c r="I126" s="8">
        <v>1889.2204141944644</v>
      </c>
      <c r="J126" s="16">
        <v>18892.204141944643</v>
      </c>
      <c r="K126">
        <f t="shared" si="3"/>
        <v>18892.204141944643</v>
      </c>
      <c r="L126">
        <f t="shared" si="4"/>
        <v>18892.204141944643</v>
      </c>
      <c r="M126">
        <f t="shared" si="5"/>
        <v>0</v>
      </c>
    </row>
    <row r="127" spans="1:13" x14ac:dyDescent="0.25">
      <c r="A127" t="s">
        <v>15</v>
      </c>
      <c r="B127" t="s">
        <v>177</v>
      </c>
      <c r="C127" t="s">
        <v>177</v>
      </c>
      <c r="D127" s="11" t="s">
        <v>343</v>
      </c>
      <c r="E127" s="13">
        <v>80</v>
      </c>
      <c r="F127" s="13">
        <v>80</v>
      </c>
      <c r="G127" s="33"/>
      <c r="I127" s="8">
        <v>487.48433942313915</v>
      </c>
      <c r="J127" s="16">
        <v>38998.747153851131</v>
      </c>
      <c r="K127">
        <f t="shared" si="3"/>
        <v>38998.747153851131</v>
      </c>
      <c r="L127">
        <f t="shared" si="4"/>
        <v>38998.747153851131</v>
      </c>
      <c r="M127">
        <f t="shared" si="5"/>
        <v>0</v>
      </c>
    </row>
    <row r="128" spans="1:13" ht="27" x14ac:dyDescent="0.25">
      <c r="A128" t="s">
        <v>15</v>
      </c>
      <c r="B128" t="s">
        <v>178</v>
      </c>
      <c r="C128" t="s">
        <v>179</v>
      </c>
      <c r="D128" s="11" t="s">
        <v>344</v>
      </c>
      <c r="E128" s="13">
        <v>10</v>
      </c>
      <c r="F128" s="13">
        <v>10</v>
      </c>
      <c r="G128" s="33"/>
      <c r="I128" s="8">
        <v>252.70740531512394</v>
      </c>
      <c r="J128" s="16">
        <v>2527.0740531512392</v>
      </c>
      <c r="K128">
        <f t="shared" si="3"/>
        <v>2527.0740531512392</v>
      </c>
      <c r="L128">
        <f t="shared" si="4"/>
        <v>2527.0740531512392</v>
      </c>
      <c r="M128">
        <f t="shared" si="5"/>
        <v>0</v>
      </c>
    </row>
    <row r="129" spans="1:13" x14ac:dyDescent="0.25">
      <c r="A129" t="s">
        <v>15</v>
      </c>
      <c r="B129" t="s">
        <v>180</v>
      </c>
      <c r="C129" t="s">
        <v>181</v>
      </c>
      <c r="D129" s="11" t="s">
        <v>345</v>
      </c>
      <c r="E129" s="13">
        <v>5</v>
      </c>
      <c r="F129" s="13">
        <v>5</v>
      </c>
      <c r="G129" s="33"/>
      <c r="I129" s="8">
        <v>4233.3794965605393</v>
      </c>
      <c r="J129" s="16">
        <v>21166.897482802699</v>
      </c>
      <c r="K129">
        <f t="shared" si="3"/>
        <v>21166.897482802699</v>
      </c>
      <c r="L129">
        <f t="shared" si="4"/>
        <v>21166.897482802699</v>
      </c>
      <c r="M129">
        <f t="shared" si="5"/>
        <v>0</v>
      </c>
    </row>
    <row r="130" spans="1:13" x14ac:dyDescent="0.25">
      <c r="A130" t="s">
        <v>16</v>
      </c>
      <c r="B130" t="s">
        <v>182</v>
      </c>
      <c r="C130" t="s">
        <v>182</v>
      </c>
      <c r="D130" s="12" t="s">
        <v>346</v>
      </c>
      <c r="E130" s="13">
        <v>50</v>
      </c>
      <c r="F130" s="13">
        <v>50</v>
      </c>
      <c r="G130" s="33"/>
      <c r="I130" s="8">
        <v>6.419598693723132</v>
      </c>
      <c r="J130" s="16">
        <v>320.97993468615658</v>
      </c>
      <c r="K130">
        <f t="shared" si="3"/>
        <v>320.97993468615658</v>
      </c>
      <c r="L130">
        <f t="shared" si="4"/>
        <v>320.97993468615658</v>
      </c>
      <c r="M130">
        <f t="shared" si="5"/>
        <v>0</v>
      </c>
    </row>
    <row r="131" spans="1:13" x14ac:dyDescent="0.25">
      <c r="A131" t="s">
        <v>16</v>
      </c>
      <c r="B131" t="s">
        <v>183</v>
      </c>
      <c r="C131" t="s">
        <v>183</v>
      </c>
      <c r="D131" s="12" t="s">
        <v>347</v>
      </c>
      <c r="E131" s="13">
        <v>50</v>
      </c>
      <c r="F131" s="13">
        <v>50</v>
      </c>
      <c r="G131" s="33"/>
      <c r="I131" s="8">
        <v>78.855746057495978</v>
      </c>
      <c r="J131" s="16">
        <v>3942.7873028747986</v>
      </c>
      <c r="K131">
        <f t="shared" ref="K131:K171" si="6">E131*I131</f>
        <v>3942.787302874799</v>
      </c>
      <c r="L131">
        <f t="shared" ref="L131:L171" si="7">F131*I131</f>
        <v>3942.787302874799</v>
      </c>
      <c r="M131">
        <f t="shared" ref="M131:M171" si="8">G131*I131</f>
        <v>0</v>
      </c>
    </row>
    <row r="132" spans="1:13" x14ac:dyDescent="0.25">
      <c r="A132" t="s">
        <v>16</v>
      </c>
      <c r="B132" t="s">
        <v>184</v>
      </c>
      <c r="C132" t="s">
        <v>184</v>
      </c>
      <c r="D132" s="12" t="s">
        <v>348</v>
      </c>
      <c r="E132" s="13">
        <v>50</v>
      </c>
      <c r="F132" s="13">
        <v>50</v>
      </c>
      <c r="G132" s="33"/>
      <c r="I132" s="8">
        <v>17.542142284432551</v>
      </c>
      <c r="J132" s="16">
        <v>877.10711422162751</v>
      </c>
      <c r="K132">
        <f t="shared" si="6"/>
        <v>877.10711422162751</v>
      </c>
      <c r="L132">
        <f t="shared" si="7"/>
        <v>877.10711422162751</v>
      </c>
      <c r="M132">
        <f t="shared" si="8"/>
        <v>0</v>
      </c>
    </row>
    <row r="133" spans="1:13" x14ac:dyDescent="0.25">
      <c r="A133" t="s">
        <v>16</v>
      </c>
      <c r="B133" t="s">
        <v>185</v>
      </c>
      <c r="C133" t="s">
        <v>185</v>
      </c>
      <c r="D133" s="12" t="s">
        <v>349</v>
      </c>
      <c r="E133" s="13">
        <v>50</v>
      </c>
      <c r="F133" s="13">
        <v>50</v>
      </c>
      <c r="G133" s="33"/>
      <c r="I133" s="8">
        <v>17.180451635466042</v>
      </c>
      <c r="J133" s="16">
        <v>859.02258177330202</v>
      </c>
      <c r="K133">
        <f t="shared" si="6"/>
        <v>859.02258177330214</v>
      </c>
      <c r="L133">
        <f t="shared" si="7"/>
        <v>859.02258177330214</v>
      </c>
      <c r="M133">
        <f t="shared" si="8"/>
        <v>0</v>
      </c>
    </row>
    <row r="134" spans="1:13" x14ac:dyDescent="0.25">
      <c r="A134" t="s">
        <v>16</v>
      </c>
      <c r="B134" t="s">
        <v>186</v>
      </c>
      <c r="C134" t="s">
        <v>186</v>
      </c>
      <c r="D134" s="12" t="s">
        <v>350</v>
      </c>
      <c r="E134" s="13">
        <v>50</v>
      </c>
      <c r="F134" s="13">
        <v>50</v>
      </c>
      <c r="G134" s="33"/>
      <c r="I134" s="8">
        <v>61.852291973651852</v>
      </c>
      <c r="J134" s="16">
        <v>3092.6145986825927</v>
      </c>
      <c r="K134">
        <f t="shared" si="6"/>
        <v>3092.6145986825927</v>
      </c>
      <c r="L134">
        <f t="shared" si="7"/>
        <v>3092.6145986825927</v>
      </c>
      <c r="M134">
        <f t="shared" si="8"/>
        <v>0</v>
      </c>
    </row>
    <row r="135" spans="1:13" x14ac:dyDescent="0.25">
      <c r="A135" t="s">
        <v>16</v>
      </c>
      <c r="B135" t="s">
        <v>187</v>
      </c>
      <c r="C135" t="s">
        <v>187</v>
      </c>
      <c r="D135" s="12" t="s">
        <v>351</v>
      </c>
      <c r="E135" s="13">
        <v>50</v>
      </c>
      <c r="F135" s="13">
        <v>50</v>
      </c>
      <c r="G135" s="33"/>
      <c r="I135" s="8">
        <v>62.113940528223374</v>
      </c>
      <c r="J135" s="16">
        <v>3105.6970264111687</v>
      </c>
      <c r="K135">
        <f t="shared" si="6"/>
        <v>3105.6970264111687</v>
      </c>
      <c r="L135">
        <f t="shared" si="7"/>
        <v>3105.6970264111687</v>
      </c>
      <c r="M135">
        <f t="shared" si="8"/>
        <v>0</v>
      </c>
    </row>
    <row r="136" spans="1:13" ht="27" x14ac:dyDescent="0.25">
      <c r="A136" t="s">
        <v>17</v>
      </c>
      <c r="B136" t="s">
        <v>188</v>
      </c>
      <c r="C136" s="37"/>
      <c r="D136" s="11" t="s">
        <v>352</v>
      </c>
      <c r="E136" s="14">
        <v>10</v>
      </c>
      <c r="F136" s="14">
        <v>10</v>
      </c>
      <c r="G136" s="34">
        <v>10</v>
      </c>
      <c r="I136" s="8">
        <v>18.888862785903605</v>
      </c>
      <c r="J136" s="16">
        <v>188.88862785903603</v>
      </c>
      <c r="K136">
        <f t="shared" si="6"/>
        <v>188.88862785903603</v>
      </c>
      <c r="L136">
        <f t="shared" si="7"/>
        <v>188.88862785903603</v>
      </c>
      <c r="M136">
        <f t="shared" si="8"/>
        <v>188.88862785903603</v>
      </c>
    </row>
    <row r="137" spans="1:13" ht="27" x14ac:dyDescent="0.25">
      <c r="A137" t="s">
        <v>17</v>
      </c>
      <c r="B137" t="s">
        <v>189</v>
      </c>
      <c r="C137" s="37"/>
      <c r="D137" s="11" t="s">
        <v>353</v>
      </c>
      <c r="E137" s="15">
        <v>10</v>
      </c>
      <c r="F137" s="15">
        <v>10</v>
      </c>
      <c r="G137" s="35">
        <v>10</v>
      </c>
      <c r="I137" s="8">
        <v>17.180451635466042</v>
      </c>
      <c r="J137" s="16">
        <v>171.80451635466042</v>
      </c>
      <c r="K137">
        <f t="shared" si="6"/>
        <v>171.80451635466042</v>
      </c>
      <c r="L137">
        <f t="shared" si="7"/>
        <v>171.80451635466042</v>
      </c>
      <c r="M137">
        <f t="shared" si="8"/>
        <v>171.80451635466042</v>
      </c>
    </row>
    <row r="138" spans="1:13" x14ac:dyDescent="0.25">
      <c r="A138" t="s">
        <v>17</v>
      </c>
      <c r="B138" t="s">
        <v>190</v>
      </c>
      <c r="C138" s="37"/>
      <c r="D138" s="11" t="s">
        <v>354</v>
      </c>
      <c r="E138" s="15">
        <v>10</v>
      </c>
      <c r="F138" s="15">
        <v>10</v>
      </c>
      <c r="G138" s="35">
        <v>10</v>
      </c>
      <c r="I138" s="8">
        <v>7.9833080364277835</v>
      </c>
      <c r="J138" s="16">
        <v>79.833080364277833</v>
      </c>
      <c r="K138">
        <f t="shared" si="6"/>
        <v>79.833080364277833</v>
      </c>
      <c r="L138">
        <f t="shared" si="7"/>
        <v>79.833080364277833</v>
      </c>
      <c r="M138">
        <f t="shared" si="8"/>
        <v>79.833080364277833</v>
      </c>
    </row>
    <row r="139" spans="1:13" ht="27" x14ac:dyDescent="0.25">
      <c r="A139" t="s">
        <v>17</v>
      </c>
      <c r="B139" t="s">
        <v>18</v>
      </c>
      <c r="C139" s="37"/>
      <c r="D139" s="11" t="s">
        <v>355</v>
      </c>
      <c r="E139" s="15">
        <v>10</v>
      </c>
      <c r="F139" s="15">
        <v>10</v>
      </c>
      <c r="G139" s="35">
        <v>10</v>
      </c>
      <c r="I139" s="8">
        <v>7.9294392163689409</v>
      </c>
      <c r="J139" s="16">
        <v>79.294392163689409</v>
      </c>
      <c r="K139">
        <f t="shared" si="6"/>
        <v>79.294392163689409</v>
      </c>
      <c r="L139">
        <f t="shared" si="7"/>
        <v>79.294392163689409</v>
      </c>
      <c r="M139">
        <f t="shared" si="8"/>
        <v>79.294392163689409</v>
      </c>
    </row>
    <row r="140" spans="1:13" x14ac:dyDescent="0.25">
      <c r="A140" t="s">
        <v>17</v>
      </c>
      <c r="B140" t="s">
        <v>191</v>
      </c>
      <c r="C140" s="37"/>
      <c r="D140" s="11" t="s">
        <v>356</v>
      </c>
      <c r="E140" s="15">
        <v>10</v>
      </c>
      <c r="F140" s="15">
        <v>10</v>
      </c>
      <c r="G140" s="35">
        <v>10</v>
      </c>
      <c r="I140" s="8">
        <v>11.871072187385336</v>
      </c>
      <c r="J140" s="16">
        <v>118.71072187385336</v>
      </c>
      <c r="K140">
        <f t="shared" si="6"/>
        <v>118.71072187385336</v>
      </c>
      <c r="L140">
        <f t="shared" si="7"/>
        <v>118.71072187385336</v>
      </c>
      <c r="M140">
        <f t="shared" si="8"/>
        <v>118.71072187385336</v>
      </c>
    </row>
    <row r="141" spans="1:13" ht="27" x14ac:dyDescent="0.25">
      <c r="A141" t="s">
        <v>17</v>
      </c>
      <c r="B141" t="s">
        <v>192</v>
      </c>
      <c r="C141" s="37"/>
      <c r="D141" s="11" t="s">
        <v>357</v>
      </c>
      <c r="E141" s="15">
        <v>10</v>
      </c>
      <c r="F141" s="15">
        <v>10</v>
      </c>
      <c r="G141" s="35">
        <v>10</v>
      </c>
      <c r="I141" s="8">
        <v>14.521914138564341</v>
      </c>
      <c r="J141" s="16">
        <v>145.21914138564341</v>
      </c>
      <c r="K141">
        <f t="shared" si="6"/>
        <v>145.21914138564341</v>
      </c>
      <c r="L141">
        <f t="shared" si="7"/>
        <v>145.21914138564341</v>
      </c>
      <c r="M141">
        <f t="shared" si="8"/>
        <v>145.21914138564341</v>
      </c>
    </row>
    <row r="142" spans="1:13" ht="27" x14ac:dyDescent="0.25">
      <c r="A142" t="s">
        <v>17</v>
      </c>
      <c r="B142" t="s">
        <v>193</v>
      </c>
      <c r="C142" s="37"/>
      <c r="D142" s="11" t="s">
        <v>358</v>
      </c>
      <c r="E142" s="15">
        <v>10</v>
      </c>
      <c r="F142" s="15">
        <v>10</v>
      </c>
      <c r="G142" s="35">
        <v>10</v>
      </c>
      <c r="I142" s="8">
        <v>14.537305230009725</v>
      </c>
      <c r="J142" s="16">
        <v>145.37305230009724</v>
      </c>
      <c r="K142">
        <f t="shared" si="6"/>
        <v>145.37305230009724</v>
      </c>
      <c r="L142">
        <f t="shared" si="7"/>
        <v>145.37305230009724</v>
      </c>
      <c r="M142">
        <f t="shared" si="8"/>
        <v>145.37305230009724</v>
      </c>
    </row>
    <row r="143" spans="1:13" x14ac:dyDescent="0.25">
      <c r="A143" t="s">
        <v>17</v>
      </c>
      <c r="B143" t="s">
        <v>194</v>
      </c>
      <c r="C143" s="37"/>
      <c r="D143" s="11" t="s">
        <v>359</v>
      </c>
      <c r="E143" s="15">
        <v>10</v>
      </c>
      <c r="F143" s="15">
        <v>0</v>
      </c>
      <c r="G143" s="35">
        <v>0</v>
      </c>
      <c r="I143" s="8">
        <v>9.2817946019878654</v>
      </c>
      <c r="J143" s="16">
        <v>92.817946019878661</v>
      </c>
      <c r="K143">
        <f t="shared" si="6"/>
        <v>92.817946019878661</v>
      </c>
      <c r="L143">
        <f t="shared" si="7"/>
        <v>0</v>
      </c>
      <c r="M143">
        <f t="shared" si="8"/>
        <v>0</v>
      </c>
    </row>
    <row r="144" spans="1:13" x14ac:dyDescent="0.25">
      <c r="A144" t="s">
        <v>17</v>
      </c>
      <c r="B144" t="s">
        <v>195</v>
      </c>
      <c r="C144" t="s">
        <v>195</v>
      </c>
      <c r="D144" s="11" t="s">
        <v>360</v>
      </c>
      <c r="E144" s="15">
        <v>15</v>
      </c>
      <c r="F144" s="15">
        <v>15</v>
      </c>
      <c r="G144" s="35"/>
      <c r="I144" s="8">
        <v>97.262859165110314</v>
      </c>
      <c r="J144" s="16">
        <v>1458.9428874766547</v>
      </c>
      <c r="K144">
        <f t="shared" si="6"/>
        <v>1458.9428874766547</v>
      </c>
      <c r="L144">
        <f t="shared" si="7"/>
        <v>1458.9428874766547</v>
      </c>
      <c r="M144">
        <f t="shared" si="8"/>
        <v>0</v>
      </c>
    </row>
    <row r="145" spans="1:13" x14ac:dyDescent="0.25">
      <c r="A145" t="s">
        <v>17</v>
      </c>
      <c r="B145" t="s">
        <v>196</v>
      </c>
      <c r="C145" t="s">
        <v>196</v>
      </c>
      <c r="D145" s="11" t="s">
        <v>361</v>
      </c>
      <c r="E145" s="15">
        <v>10</v>
      </c>
      <c r="F145" s="15">
        <v>10</v>
      </c>
      <c r="G145" s="35"/>
      <c r="I145" s="8">
        <v>27.131758715328083</v>
      </c>
      <c r="J145" s="16">
        <v>271.31758715328084</v>
      </c>
      <c r="K145">
        <f t="shared" si="6"/>
        <v>271.31758715328084</v>
      </c>
      <c r="L145">
        <f t="shared" si="7"/>
        <v>271.31758715328084</v>
      </c>
      <c r="M145">
        <f t="shared" si="8"/>
        <v>0</v>
      </c>
    </row>
    <row r="146" spans="1:13" x14ac:dyDescent="0.25">
      <c r="A146" t="s">
        <v>17</v>
      </c>
      <c r="B146" t="s">
        <v>197</v>
      </c>
      <c r="C146" t="s">
        <v>197</v>
      </c>
      <c r="D146" s="11" t="s">
        <v>362</v>
      </c>
      <c r="E146" s="15">
        <v>15</v>
      </c>
      <c r="F146" s="15">
        <v>15</v>
      </c>
      <c r="G146" s="35"/>
      <c r="I146" s="8">
        <v>97.329553894706976</v>
      </c>
      <c r="J146" s="16">
        <v>1459.9433084206046</v>
      </c>
      <c r="K146">
        <f t="shared" si="6"/>
        <v>1459.9433084206046</v>
      </c>
      <c r="L146">
        <f t="shared" si="7"/>
        <v>1459.9433084206046</v>
      </c>
      <c r="M146">
        <f t="shared" si="8"/>
        <v>0</v>
      </c>
    </row>
    <row r="147" spans="1:13" x14ac:dyDescent="0.25">
      <c r="A147" t="s">
        <v>17</v>
      </c>
      <c r="B147" t="s">
        <v>198</v>
      </c>
      <c r="C147" t="s">
        <v>198</v>
      </c>
      <c r="D147" s="11" t="s">
        <v>363</v>
      </c>
      <c r="E147" s="15">
        <v>10</v>
      </c>
      <c r="F147" s="15">
        <v>10</v>
      </c>
      <c r="G147" s="35"/>
      <c r="I147" s="8">
        <v>27.131758715328083</v>
      </c>
      <c r="J147" s="16">
        <v>271.31758715328084</v>
      </c>
      <c r="K147">
        <f t="shared" si="6"/>
        <v>271.31758715328084</v>
      </c>
      <c r="L147">
        <f t="shared" si="7"/>
        <v>271.31758715328084</v>
      </c>
      <c r="M147">
        <f t="shared" si="8"/>
        <v>0</v>
      </c>
    </row>
    <row r="148" spans="1:13" x14ac:dyDescent="0.25">
      <c r="A148" t="s">
        <v>17</v>
      </c>
      <c r="B148" t="s">
        <v>199</v>
      </c>
      <c r="C148" t="s">
        <v>199</v>
      </c>
      <c r="D148" s="11" t="s">
        <v>364</v>
      </c>
      <c r="E148" s="15">
        <v>20</v>
      </c>
      <c r="F148" s="15">
        <v>18</v>
      </c>
      <c r="G148" s="35">
        <v>2</v>
      </c>
      <c r="I148" s="8">
        <v>107.81492333167503</v>
      </c>
      <c r="J148" s="16">
        <v>2156.2984666335005</v>
      </c>
      <c r="K148">
        <f t="shared" si="6"/>
        <v>2156.2984666335005</v>
      </c>
      <c r="L148">
        <f t="shared" si="7"/>
        <v>1940.6686199701505</v>
      </c>
      <c r="M148">
        <f t="shared" si="8"/>
        <v>215.62984666335007</v>
      </c>
    </row>
    <row r="149" spans="1:13" x14ac:dyDescent="0.25">
      <c r="A149" t="s">
        <v>17</v>
      </c>
      <c r="B149" t="s">
        <v>200</v>
      </c>
      <c r="C149" t="s">
        <v>200</v>
      </c>
      <c r="D149" s="11" t="s">
        <v>365</v>
      </c>
      <c r="E149" s="15">
        <v>20</v>
      </c>
      <c r="F149" s="15">
        <v>18</v>
      </c>
      <c r="G149" s="35">
        <v>2</v>
      </c>
      <c r="I149" s="8">
        <v>108.36900262370884</v>
      </c>
      <c r="J149" s="16">
        <v>2167.3800524741769</v>
      </c>
      <c r="K149">
        <f t="shared" si="6"/>
        <v>2167.3800524741769</v>
      </c>
      <c r="L149">
        <f t="shared" si="7"/>
        <v>1950.6420472267591</v>
      </c>
      <c r="M149">
        <f t="shared" si="8"/>
        <v>216.73800524741768</v>
      </c>
    </row>
    <row r="150" spans="1:13" x14ac:dyDescent="0.25">
      <c r="A150" t="s">
        <v>17</v>
      </c>
      <c r="B150" t="s">
        <v>201</v>
      </c>
      <c r="C150" t="s">
        <v>201</v>
      </c>
      <c r="D150" s="11" t="s">
        <v>366</v>
      </c>
      <c r="E150" s="15">
        <v>10</v>
      </c>
      <c r="F150" s="15">
        <v>10</v>
      </c>
      <c r="G150" s="35"/>
      <c r="I150" s="8">
        <v>440.09720693834669</v>
      </c>
      <c r="J150" s="16">
        <v>4400.972069383467</v>
      </c>
      <c r="K150">
        <f t="shared" si="6"/>
        <v>4400.972069383467</v>
      </c>
      <c r="L150">
        <f t="shared" si="7"/>
        <v>4400.972069383467</v>
      </c>
      <c r="M150">
        <f t="shared" si="8"/>
        <v>0</v>
      </c>
    </row>
    <row r="151" spans="1:13" x14ac:dyDescent="0.25">
      <c r="A151" t="s">
        <v>17</v>
      </c>
      <c r="B151" t="s">
        <v>202</v>
      </c>
      <c r="C151" t="s">
        <v>202</v>
      </c>
      <c r="D151" s="11" t="s">
        <v>367</v>
      </c>
      <c r="E151" s="15">
        <v>10</v>
      </c>
      <c r="F151" s="15">
        <v>10</v>
      </c>
      <c r="G151" s="35"/>
      <c r="I151" s="8">
        <v>441.40544971120437</v>
      </c>
      <c r="J151" s="16">
        <v>4414.0544971120435</v>
      </c>
      <c r="K151">
        <f t="shared" si="6"/>
        <v>4414.0544971120435</v>
      </c>
      <c r="L151">
        <f t="shared" si="7"/>
        <v>4414.0544971120435</v>
      </c>
      <c r="M151">
        <f t="shared" si="8"/>
        <v>0</v>
      </c>
    </row>
    <row r="152" spans="1:13" x14ac:dyDescent="0.25">
      <c r="A152" t="s">
        <v>17</v>
      </c>
      <c r="B152" t="s">
        <v>203</v>
      </c>
      <c r="C152" t="s">
        <v>203</v>
      </c>
      <c r="D152" s="11" t="s">
        <v>368</v>
      </c>
      <c r="E152" s="15">
        <v>10</v>
      </c>
      <c r="F152" s="15">
        <v>10</v>
      </c>
      <c r="G152" s="35"/>
      <c r="I152" s="8">
        <v>441.40544971120437</v>
      </c>
      <c r="J152" s="16">
        <v>4414.0544971120435</v>
      </c>
      <c r="K152">
        <f t="shared" si="6"/>
        <v>4414.0544971120435</v>
      </c>
      <c r="L152">
        <f t="shared" si="7"/>
        <v>4414.0544971120435</v>
      </c>
      <c r="M152">
        <f t="shared" si="8"/>
        <v>0</v>
      </c>
    </row>
    <row r="153" spans="1:13" x14ac:dyDescent="0.25">
      <c r="A153" t="s">
        <v>17</v>
      </c>
      <c r="B153" t="s">
        <v>204</v>
      </c>
      <c r="C153" t="s">
        <v>204</v>
      </c>
      <c r="D153" s="11" t="s">
        <v>369</v>
      </c>
      <c r="E153" s="15">
        <v>10</v>
      </c>
      <c r="F153" s="15">
        <v>10</v>
      </c>
      <c r="G153" s="35"/>
      <c r="I153" s="8">
        <v>441.40544971120437</v>
      </c>
      <c r="J153" s="16">
        <v>4414.0544971120435</v>
      </c>
      <c r="K153">
        <f t="shared" si="6"/>
        <v>4414.0544971120435</v>
      </c>
      <c r="L153">
        <f t="shared" si="7"/>
        <v>4414.0544971120435</v>
      </c>
      <c r="M153">
        <f t="shared" si="8"/>
        <v>0</v>
      </c>
    </row>
    <row r="154" spans="1:13" x14ac:dyDescent="0.25">
      <c r="A154" t="s">
        <v>17</v>
      </c>
      <c r="B154" t="s">
        <v>205</v>
      </c>
      <c r="C154" t="s">
        <v>205</v>
      </c>
      <c r="D154" s="11" t="s">
        <v>370</v>
      </c>
      <c r="E154" s="15">
        <v>20</v>
      </c>
      <c r="F154" s="15">
        <v>20</v>
      </c>
      <c r="G154" s="35"/>
      <c r="I154" s="8">
        <v>394.1345755803236</v>
      </c>
      <c r="J154" s="16">
        <v>7882.691511606472</v>
      </c>
      <c r="K154">
        <f t="shared" si="6"/>
        <v>7882.691511606472</v>
      </c>
      <c r="L154">
        <f t="shared" si="7"/>
        <v>7882.691511606472</v>
      </c>
      <c r="M154">
        <f t="shared" si="8"/>
        <v>0</v>
      </c>
    </row>
    <row r="155" spans="1:13" x14ac:dyDescent="0.25">
      <c r="A155" t="s">
        <v>206</v>
      </c>
      <c r="B155" t="s">
        <v>207</v>
      </c>
      <c r="C155" t="s">
        <v>207</v>
      </c>
      <c r="D155" s="11" t="s">
        <v>371</v>
      </c>
      <c r="E155" s="15">
        <v>40</v>
      </c>
      <c r="F155" s="15">
        <v>40</v>
      </c>
      <c r="G155" s="35"/>
      <c r="I155" s="8">
        <v>190.34886669432939</v>
      </c>
      <c r="J155" s="16">
        <v>7613.9546677731751</v>
      </c>
      <c r="K155">
        <f t="shared" si="6"/>
        <v>7613.954667773176</v>
      </c>
      <c r="L155">
        <f t="shared" si="7"/>
        <v>7613.954667773176</v>
      </c>
      <c r="M155">
        <f t="shared" si="8"/>
        <v>0</v>
      </c>
    </row>
    <row r="156" spans="1:13" x14ac:dyDescent="0.25">
      <c r="A156" t="s">
        <v>206</v>
      </c>
      <c r="B156" t="s">
        <v>208</v>
      </c>
      <c r="C156" t="s">
        <v>208</v>
      </c>
      <c r="D156" s="11" t="s">
        <v>372</v>
      </c>
      <c r="E156" s="15">
        <v>50</v>
      </c>
      <c r="F156" s="15">
        <v>0</v>
      </c>
      <c r="G156" s="35">
        <v>50</v>
      </c>
      <c r="I156" s="8">
        <v>94.171840514642099</v>
      </c>
      <c r="J156" s="16">
        <v>4708.592025732105</v>
      </c>
      <c r="K156">
        <f t="shared" si="6"/>
        <v>4708.592025732105</v>
      </c>
      <c r="L156">
        <f t="shared" si="7"/>
        <v>0</v>
      </c>
      <c r="M156">
        <f t="shared" si="8"/>
        <v>4708.592025732105</v>
      </c>
    </row>
    <row r="157" spans="1:13" x14ac:dyDescent="0.25">
      <c r="A157" t="s">
        <v>206</v>
      </c>
      <c r="B157" t="s">
        <v>209</v>
      </c>
      <c r="C157" t="s">
        <v>210</v>
      </c>
      <c r="D157" s="11" t="s">
        <v>373</v>
      </c>
      <c r="E157" s="15">
        <v>20</v>
      </c>
      <c r="F157" s="15">
        <v>20</v>
      </c>
      <c r="G157" s="35"/>
      <c r="I157" s="8">
        <v>227.35291637071776</v>
      </c>
      <c r="J157" s="16">
        <v>4547.0583274143555</v>
      </c>
      <c r="K157">
        <f t="shared" si="6"/>
        <v>4547.0583274143555</v>
      </c>
      <c r="L157">
        <f t="shared" si="7"/>
        <v>4547.0583274143555</v>
      </c>
      <c r="M157">
        <f t="shared" si="8"/>
        <v>0</v>
      </c>
    </row>
    <row r="158" spans="1:13" x14ac:dyDescent="0.25">
      <c r="A158" t="s">
        <v>206</v>
      </c>
      <c r="B158" t="s">
        <v>211</v>
      </c>
      <c r="C158" t="s">
        <v>211</v>
      </c>
      <c r="D158" s="11" t="s">
        <v>374</v>
      </c>
      <c r="E158" s="15">
        <v>30</v>
      </c>
      <c r="F158" s="15">
        <v>30</v>
      </c>
      <c r="G158" s="35"/>
      <c r="I158" s="8">
        <v>300.44652837344796</v>
      </c>
      <c r="J158" s="16">
        <v>9013.3958512034387</v>
      </c>
      <c r="K158">
        <f t="shared" si="6"/>
        <v>9013.3958512034387</v>
      </c>
      <c r="L158">
        <f t="shared" si="7"/>
        <v>9013.3958512034387</v>
      </c>
      <c r="M158">
        <f t="shared" si="8"/>
        <v>0</v>
      </c>
    </row>
    <row r="159" spans="1:13" x14ac:dyDescent="0.25">
      <c r="A159" t="s">
        <v>206</v>
      </c>
      <c r="B159" t="s">
        <v>212</v>
      </c>
      <c r="C159" t="s">
        <v>212</v>
      </c>
      <c r="D159" s="11" t="s">
        <v>375</v>
      </c>
      <c r="E159" s="15">
        <v>5</v>
      </c>
      <c r="F159" s="15">
        <v>5</v>
      </c>
      <c r="G159" s="35"/>
      <c r="I159" s="8">
        <v>63.082612828860888</v>
      </c>
      <c r="J159" s="16">
        <v>315.41306414430443</v>
      </c>
      <c r="K159">
        <f t="shared" si="6"/>
        <v>315.41306414430443</v>
      </c>
      <c r="L159">
        <f t="shared" si="7"/>
        <v>315.41306414430443</v>
      </c>
      <c r="M159">
        <f t="shared" si="8"/>
        <v>0</v>
      </c>
    </row>
    <row r="160" spans="1:13" x14ac:dyDescent="0.25">
      <c r="A160" t="s">
        <v>206</v>
      </c>
      <c r="B160" t="s">
        <v>213</v>
      </c>
      <c r="C160" t="s">
        <v>213</v>
      </c>
      <c r="D160" s="11" t="s">
        <v>376</v>
      </c>
      <c r="E160" s="15">
        <v>20</v>
      </c>
      <c r="F160" s="15">
        <v>20</v>
      </c>
      <c r="G160" s="35"/>
      <c r="I160" s="8">
        <v>236.57493371821064</v>
      </c>
      <c r="J160" s="16">
        <v>4731.498674364213</v>
      </c>
      <c r="K160">
        <f t="shared" si="6"/>
        <v>4731.498674364213</v>
      </c>
      <c r="L160">
        <f t="shared" si="7"/>
        <v>4731.498674364213</v>
      </c>
      <c r="M160">
        <f t="shared" si="8"/>
        <v>0</v>
      </c>
    </row>
    <row r="161" spans="1:13" x14ac:dyDescent="0.25">
      <c r="A161" t="s">
        <v>206</v>
      </c>
      <c r="B161" t="s">
        <v>214</v>
      </c>
      <c r="C161" s="37"/>
      <c r="D161" s="11" t="s">
        <v>377</v>
      </c>
      <c r="E161" s="15">
        <v>20</v>
      </c>
      <c r="F161" s="15">
        <v>20</v>
      </c>
      <c r="G161" s="35"/>
      <c r="I161" s="8">
        <v>32.918261998215669</v>
      </c>
      <c r="J161" s="16">
        <v>658.36523996431345</v>
      </c>
      <c r="K161">
        <f t="shared" si="6"/>
        <v>658.36523996431333</v>
      </c>
      <c r="L161">
        <f t="shared" si="7"/>
        <v>658.36523996431333</v>
      </c>
      <c r="M161">
        <f t="shared" si="8"/>
        <v>0</v>
      </c>
    </row>
    <row r="162" spans="1:13" x14ac:dyDescent="0.25">
      <c r="A162" t="s">
        <v>206</v>
      </c>
      <c r="B162" t="s">
        <v>215</v>
      </c>
      <c r="C162" s="37"/>
      <c r="D162" s="11" t="s">
        <v>378</v>
      </c>
      <c r="E162" s="15">
        <v>20</v>
      </c>
      <c r="F162" s="15">
        <v>20</v>
      </c>
      <c r="G162" s="35"/>
      <c r="I162" s="8">
        <v>72.447964232645191</v>
      </c>
      <c r="J162" s="16">
        <v>1448.9592846529038</v>
      </c>
      <c r="K162">
        <f t="shared" si="6"/>
        <v>1448.9592846529038</v>
      </c>
      <c r="L162">
        <f t="shared" si="7"/>
        <v>1448.9592846529038</v>
      </c>
      <c r="M162">
        <f t="shared" si="8"/>
        <v>0</v>
      </c>
    </row>
    <row r="163" spans="1:13" x14ac:dyDescent="0.25">
      <c r="A163" t="s">
        <v>206</v>
      </c>
      <c r="B163" t="s">
        <v>216</v>
      </c>
      <c r="C163" s="37"/>
      <c r="D163" s="11" t="s">
        <v>379</v>
      </c>
      <c r="E163" s="15">
        <v>20</v>
      </c>
      <c r="F163" s="15">
        <v>20</v>
      </c>
      <c r="G163" s="35"/>
      <c r="I163" s="8">
        <v>16.189786898813626</v>
      </c>
      <c r="J163" s="16">
        <v>323.79573797627251</v>
      </c>
      <c r="K163">
        <f t="shared" si="6"/>
        <v>323.79573797627251</v>
      </c>
      <c r="L163">
        <f t="shared" si="7"/>
        <v>323.79573797627251</v>
      </c>
      <c r="M163">
        <f t="shared" si="8"/>
        <v>0</v>
      </c>
    </row>
    <row r="164" spans="1:13" x14ac:dyDescent="0.25">
      <c r="A164" t="s">
        <v>206</v>
      </c>
      <c r="B164" t="s">
        <v>217</v>
      </c>
      <c r="C164" s="37"/>
      <c r="D164" s="11" t="s">
        <v>380</v>
      </c>
      <c r="E164" s="15">
        <v>20</v>
      </c>
      <c r="F164" s="15">
        <v>20</v>
      </c>
      <c r="G164" s="35"/>
      <c r="I164" s="8">
        <v>88.122149568038466</v>
      </c>
      <c r="J164" s="16">
        <v>1762.4429913607694</v>
      </c>
      <c r="K164">
        <f t="shared" si="6"/>
        <v>1762.4429913607694</v>
      </c>
      <c r="L164">
        <f t="shared" si="7"/>
        <v>1762.4429913607694</v>
      </c>
      <c r="M164">
        <f t="shared" si="8"/>
        <v>0</v>
      </c>
    </row>
    <row r="165" spans="1:13" x14ac:dyDescent="0.25">
      <c r="A165" t="s">
        <v>206</v>
      </c>
      <c r="B165" t="s">
        <v>218</v>
      </c>
      <c r="C165" s="37"/>
      <c r="D165" s="11" t="s">
        <v>379</v>
      </c>
      <c r="E165" s="15">
        <v>20</v>
      </c>
      <c r="F165" s="15">
        <v>20</v>
      </c>
      <c r="G165" s="35"/>
      <c r="I165" s="8">
        <v>18.909888761496862</v>
      </c>
      <c r="J165" s="16">
        <v>378.19777522993724</v>
      </c>
      <c r="K165">
        <f t="shared" si="6"/>
        <v>378.19777522993724</v>
      </c>
      <c r="L165">
        <f t="shared" si="7"/>
        <v>378.19777522993724</v>
      </c>
      <c r="M165">
        <f t="shared" si="8"/>
        <v>0</v>
      </c>
    </row>
    <row r="166" spans="1:13" x14ac:dyDescent="0.25">
      <c r="A166" t="s">
        <v>206</v>
      </c>
      <c r="B166" t="s">
        <v>219</v>
      </c>
      <c r="C166" s="37"/>
      <c r="D166" s="11" t="s">
        <v>381</v>
      </c>
      <c r="E166" s="15">
        <v>20</v>
      </c>
      <c r="F166" s="15">
        <v>20</v>
      </c>
      <c r="G166" s="35"/>
      <c r="I166" s="8">
        <v>60.5461098623691</v>
      </c>
      <c r="J166" s="16">
        <v>1210.922197247382</v>
      </c>
      <c r="K166">
        <f t="shared" si="6"/>
        <v>1210.922197247382</v>
      </c>
      <c r="L166">
        <f t="shared" si="7"/>
        <v>1210.922197247382</v>
      </c>
      <c r="M166">
        <f t="shared" si="8"/>
        <v>0</v>
      </c>
    </row>
    <row r="167" spans="1:13" x14ac:dyDescent="0.25">
      <c r="A167" t="s">
        <v>206</v>
      </c>
      <c r="B167" t="s">
        <v>220</v>
      </c>
      <c r="C167" t="s">
        <v>220</v>
      </c>
      <c r="D167" s="11" t="s">
        <v>382</v>
      </c>
      <c r="E167" s="15">
        <v>5</v>
      </c>
      <c r="F167" s="15">
        <v>5</v>
      </c>
      <c r="G167" s="35"/>
      <c r="I167" s="8">
        <v>2514.8639382644301</v>
      </c>
      <c r="J167" s="16">
        <v>12574.319691322151</v>
      </c>
      <c r="K167">
        <f t="shared" si="6"/>
        <v>12574.319691322151</v>
      </c>
      <c r="L167">
        <f t="shared" si="7"/>
        <v>12574.319691322151</v>
      </c>
      <c r="M167">
        <f t="shared" si="8"/>
        <v>0</v>
      </c>
    </row>
    <row r="168" spans="1:13" x14ac:dyDescent="0.25">
      <c r="A168" t="s">
        <v>206</v>
      </c>
      <c r="B168" t="s">
        <v>221</v>
      </c>
      <c r="C168" t="s">
        <v>221</v>
      </c>
      <c r="D168" s="11" t="s">
        <v>383</v>
      </c>
      <c r="E168" s="15">
        <v>10</v>
      </c>
      <c r="F168" s="15">
        <v>10</v>
      </c>
      <c r="G168" s="35"/>
      <c r="I168" s="8">
        <v>136.12079987029026</v>
      </c>
      <c r="J168" s="16">
        <v>1361.2079987029026</v>
      </c>
      <c r="K168">
        <f t="shared" si="6"/>
        <v>1361.2079987029026</v>
      </c>
      <c r="L168">
        <f t="shared" si="7"/>
        <v>1361.2079987029026</v>
      </c>
      <c r="M168">
        <f t="shared" si="8"/>
        <v>0</v>
      </c>
    </row>
    <row r="169" spans="1:13" x14ac:dyDescent="0.25">
      <c r="A169" t="s">
        <v>206</v>
      </c>
      <c r="B169" t="s">
        <v>222</v>
      </c>
      <c r="C169" t="s">
        <v>222</v>
      </c>
      <c r="D169" s="11" t="s">
        <v>384</v>
      </c>
      <c r="E169" s="15">
        <v>10</v>
      </c>
      <c r="F169" s="15">
        <v>10</v>
      </c>
      <c r="G169" s="35"/>
      <c r="I169" s="8">
        <v>94.0394771282118</v>
      </c>
      <c r="J169" s="16">
        <v>940.39477128211797</v>
      </c>
      <c r="K169">
        <f t="shared" si="6"/>
        <v>940.39477128211797</v>
      </c>
      <c r="L169">
        <f t="shared" si="7"/>
        <v>940.39477128211797</v>
      </c>
      <c r="M169">
        <f t="shared" si="8"/>
        <v>0</v>
      </c>
    </row>
    <row r="170" spans="1:13" x14ac:dyDescent="0.25">
      <c r="A170" t="s">
        <v>206</v>
      </c>
      <c r="B170" t="s">
        <v>223</v>
      </c>
      <c r="C170" t="s">
        <v>224</v>
      </c>
      <c r="D170" s="11" t="s">
        <v>385</v>
      </c>
      <c r="E170" s="15">
        <v>3</v>
      </c>
      <c r="F170" s="15">
        <v>3</v>
      </c>
      <c r="G170" s="35"/>
      <c r="I170" s="8">
        <v>755.98705427550738</v>
      </c>
      <c r="J170" s="16">
        <v>2267.961162826522</v>
      </c>
      <c r="K170">
        <f t="shared" si="6"/>
        <v>2267.961162826522</v>
      </c>
      <c r="L170">
        <f t="shared" si="7"/>
        <v>2267.961162826522</v>
      </c>
      <c r="M170">
        <f t="shared" si="8"/>
        <v>0</v>
      </c>
    </row>
    <row r="171" spans="1:13" x14ac:dyDescent="0.25">
      <c r="A171" t="s">
        <v>206</v>
      </c>
      <c r="B171" t="s">
        <v>224</v>
      </c>
      <c r="D171" s="11" t="s">
        <v>386</v>
      </c>
      <c r="E171" s="15">
        <v>5</v>
      </c>
      <c r="F171" s="15">
        <v>5</v>
      </c>
      <c r="G171" s="35"/>
      <c r="I171" s="8">
        <v>114.32994679235958</v>
      </c>
      <c r="J171" s="16">
        <v>571.64973396179789</v>
      </c>
      <c r="K171">
        <f t="shared" si="6"/>
        <v>571.64973396179789</v>
      </c>
      <c r="L171">
        <f t="shared" si="7"/>
        <v>571.64973396179789</v>
      </c>
      <c r="M171">
        <f t="shared" si="8"/>
        <v>0</v>
      </c>
    </row>
    <row r="172" spans="1:13" x14ac:dyDescent="0.25">
      <c r="J172" s="16">
        <f>SUM(J2:J171)</f>
        <v>5283853.889951976</v>
      </c>
      <c r="K172">
        <f>SUM(K2:K171)</f>
        <v>5283853.889951976</v>
      </c>
      <c r="L172">
        <f>SUM(L2:L171)</f>
        <v>4733112.3520232597</v>
      </c>
      <c r="M172">
        <f>SUM(M2:M171)</f>
        <v>611525.63527805987</v>
      </c>
    </row>
    <row r="174" spans="1:13" x14ac:dyDescent="0.25">
      <c r="J174" t="s">
        <v>390</v>
      </c>
      <c r="K174">
        <f>K172-L172</f>
        <v>550741.53792871628</v>
      </c>
      <c r="M174">
        <f>K172-M172</f>
        <v>4672328.2546739159</v>
      </c>
    </row>
  </sheetData>
  <autoFilter ref="A1:O172"/>
  <mergeCells count="3">
    <mergeCell ref="C111:C116"/>
    <mergeCell ref="C136:C143"/>
    <mergeCell ref="C161:C166"/>
  </mergeCells>
  <conditionalFormatting sqref="C1:C111 C117:C136 C144:C161 C167:C1048576">
    <cfRule type="duplicateValues" dxfId="19" priority="3"/>
    <cfRule type="duplicateValues" dxfId="18" priority="4"/>
  </conditionalFormatting>
  <conditionalFormatting sqref="C1 C3:C111 C117:C136 C144:C161 C167:C1048576">
    <cfRule type="duplicateValues" dxfId="17" priority="5"/>
  </conditionalFormatting>
  <conditionalFormatting sqref="C2:C10">
    <cfRule type="duplicateValues" dxfId="16" priority="6"/>
  </conditionalFormatting>
  <conditionalFormatting sqref="D121:D129 D115">
    <cfRule type="duplicateValues" dxfId="15" priority="1" stopIfTrue="1"/>
  </conditionalFormatting>
  <conditionalFormatting sqref="D56:D94">
    <cfRule type="duplicateValues" dxfId="14" priority="2" stopIfTrue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O10" sqref="O10"/>
    </sheetView>
  </sheetViews>
  <sheetFormatPr defaultRowHeight="15" x14ac:dyDescent="0.25"/>
  <cols>
    <col min="1" max="1" width="15" customWidth="1"/>
    <col min="2" max="2" width="15.7109375" customWidth="1"/>
    <col min="3" max="3" width="15.140625" customWidth="1"/>
    <col min="4" max="4" width="21.28515625" customWidth="1"/>
  </cols>
  <sheetData>
    <row r="1" spans="1:13" ht="63" x14ac:dyDescent="0.25">
      <c r="A1" s="5" t="s">
        <v>394</v>
      </c>
      <c r="B1" s="5" t="s">
        <v>396</v>
      </c>
      <c r="C1" s="1" t="s">
        <v>395</v>
      </c>
      <c r="D1" s="2" t="s">
        <v>0</v>
      </c>
      <c r="E1" s="2"/>
      <c r="F1" s="3" t="s">
        <v>387</v>
      </c>
      <c r="G1" s="31" t="s">
        <v>397</v>
      </c>
      <c r="H1" s="4" t="s">
        <v>1</v>
      </c>
      <c r="I1" s="2" t="s">
        <v>2</v>
      </c>
      <c r="J1" s="5"/>
      <c r="K1" s="5" t="s">
        <v>388</v>
      </c>
      <c r="L1" s="5" t="s">
        <v>389</v>
      </c>
      <c r="M1" s="32" t="s">
        <v>398</v>
      </c>
    </row>
    <row r="2" spans="1:13" ht="27" x14ac:dyDescent="0.25">
      <c r="A2" s="17" t="s">
        <v>3</v>
      </c>
      <c r="B2" s="17" t="s">
        <v>20</v>
      </c>
      <c r="C2" s="18" t="s">
        <v>5</v>
      </c>
      <c r="D2" s="19" t="s">
        <v>227</v>
      </c>
      <c r="E2" s="20">
        <v>540</v>
      </c>
      <c r="F2" s="20">
        <v>540</v>
      </c>
      <c r="G2" s="20">
        <v>540</v>
      </c>
      <c r="H2" s="21">
        <v>0</v>
      </c>
      <c r="I2" s="22">
        <v>39.618694060649545</v>
      </c>
      <c r="J2" s="23">
        <v>21394.094792750755</v>
      </c>
      <c r="K2" s="17">
        <f t="shared" ref="K2:K6" si="0">E2*I2</f>
        <v>21394.094792750755</v>
      </c>
      <c r="L2" s="17">
        <f t="shared" ref="L2:L6" si="1">F2*I2</f>
        <v>21394.094792750755</v>
      </c>
    </row>
    <row r="3" spans="1:13" x14ac:dyDescent="0.25">
      <c r="A3" s="17" t="s">
        <v>6</v>
      </c>
      <c r="B3" s="17" t="s">
        <v>21</v>
      </c>
      <c r="C3" s="18"/>
      <c r="D3" s="19" t="s">
        <v>228</v>
      </c>
      <c r="E3" s="20">
        <v>1080</v>
      </c>
      <c r="F3" s="20">
        <v>1080</v>
      </c>
      <c r="G3" s="20">
        <v>1080</v>
      </c>
      <c r="H3" s="17">
        <v>0</v>
      </c>
      <c r="I3" s="22">
        <v>36.904007581993405</v>
      </c>
      <c r="J3" s="23">
        <v>39856.328188552878</v>
      </c>
      <c r="K3" s="17">
        <f t="shared" si="0"/>
        <v>39856.328188552878</v>
      </c>
      <c r="L3" s="17">
        <f t="shared" si="1"/>
        <v>39856.328188552878</v>
      </c>
    </row>
    <row r="4" spans="1:13" ht="27" x14ac:dyDescent="0.25">
      <c r="A4" s="17" t="s">
        <v>7</v>
      </c>
      <c r="B4" s="17" t="s">
        <v>8</v>
      </c>
      <c r="C4" s="18"/>
      <c r="D4" s="19" t="s">
        <v>229</v>
      </c>
      <c r="E4" s="20">
        <v>540</v>
      </c>
      <c r="F4" s="20">
        <v>540</v>
      </c>
      <c r="G4" s="20">
        <v>540</v>
      </c>
      <c r="H4" s="21">
        <v>0</v>
      </c>
      <c r="I4" s="22">
        <v>37.219524956623772</v>
      </c>
      <c r="J4" s="23">
        <v>20098.543476576837</v>
      </c>
      <c r="K4" s="17">
        <f t="shared" si="0"/>
        <v>20098.543476576837</v>
      </c>
      <c r="L4" s="17">
        <f t="shared" si="1"/>
        <v>20098.543476576837</v>
      </c>
    </row>
    <row r="5" spans="1:13" x14ac:dyDescent="0.25">
      <c r="A5" s="17" t="s">
        <v>9</v>
      </c>
      <c r="B5" s="17" t="s">
        <v>22</v>
      </c>
      <c r="C5" s="18"/>
      <c r="D5" s="19" t="s">
        <v>230</v>
      </c>
      <c r="E5" s="20">
        <v>1080</v>
      </c>
      <c r="F5" s="20">
        <v>0</v>
      </c>
      <c r="G5" s="20">
        <v>0</v>
      </c>
      <c r="H5" s="17">
        <v>0</v>
      </c>
      <c r="I5" s="22">
        <v>19.815902495199659</v>
      </c>
      <c r="J5" s="23">
        <v>21401.174694815632</v>
      </c>
      <c r="K5" s="17">
        <f t="shared" si="0"/>
        <v>21401.174694815632</v>
      </c>
      <c r="L5" s="17">
        <f t="shared" si="1"/>
        <v>0</v>
      </c>
    </row>
    <row r="6" spans="1:13" x14ac:dyDescent="0.25">
      <c r="A6" s="24" t="s">
        <v>3</v>
      </c>
      <c r="B6" s="24" t="s">
        <v>23</v>
      </c>
      <c r="C6" s="25">
        <v>210132900</v>
      </c>
      <c r="D6" s="26" t="s">
        <v>231</v>
      </c>
      <c r="E6" s="27">
        <v>50</v>
      </c>
      <c r="F6" s="27">
        <v>0</v>
      </c>
      <c r="G6" s="27">
        <v>50</v>
      </c>
      <c r="H6" s="28">
        <v>0</v>
      </c>
      <c r="I6" s="29">
        <v>257.38562227321233</v>
      </c>
      <c r="J6" s="30">
        <v>12869.281113660616</v>
      </c>
      <c r="K6" s="24">
        <f t="shared" si="0"/>
        <v>12869.281113660616</v>
      </c>
      <c r="L6" s="24">
        <f t="shared" si="1"/>
        <v>0</v>
      </c>
    </row>
    <row r="7" spans="1:13" ht="40.5" x14ac:dyDescent="0.25">
      <c r="A7" t="s">
        <v>3</v>
      </c>
      <c r="B7" t="s">
        <v>28</v>
      </c>
      <c r="C7" s="6">
        <v>310320516</v>
      </c>
      <c r="D7" s="10" t="s">
        <v>236</v>
      </c>
      <c r="E7" s="13">
        <v>200</v>
      </c>
      <c r="F7" s="13">
        <v>199</v>
      </c>
      <c r="G7">
        <v>1</v>
      </c>
      <c r="I7" s="8">
        <v>83.166765223201566</v>
      </c>
      <c r="J7" s="16">
        <v>16633.353044640313</v>
      </c>
      <c r="K7">
        <f>E7*I7</f>
        <v>16633.353044640313</v>
      </c>
      <c r="L7">
        <f>F7*I7</f>
        <v>16550.18627941711</v>
      </c>
    </row>
  </sheetData>
  <conditionalFormatting sqref="C1">
    <cfRule type="duplicateValues" dxfId="13" priority="15"/>
    <cfRule type="duplicateValues" dxfId="12" priority="16"/>
  </conditionalFormatting>
  <conditionalFormatting sqref="C1">
    <cfRule type="duplicateValues" dxfId="11" priority="17"/>
  </conditionalFormatting>
  <conditionalFormatting sqref="C2:C5">
    <cfRule type="duplicateValues" dxfId="10" priority="11"/>
    <cfRule type="duplicateValues" dxfId="9" priority="12"/>
  </conditionalFormatting>
  <conditionalFormatting sqref="C2:C5">
    <cfRule type="duplicateValues" dxfId="8" priority="13"/>
  </conditionalFormatting>
  <conditionalFormatting sqref="C2:C5">
    <cfRule type="duplicateValues" dxfId="7" priority="14"/>
  </conditionalFormatting>
  <conditionalFormatting sqref="C6">
    <cfRule type="duplicateValues" dxfId="6" priority="7"/>
    <cfRule type="duplicateValues" dxfId="5" priority="8"/>
  </conditionalFormatting>
  <conditionalFormatting sqref="C6">
    <cfRule type="duplicateValues" dxfId="4" priority="9"/>
  </conditionalFormatting>
  <conditionalFormatting sqref="C6">
    <cfRule type="duplicateValues" dxfId="3" priority="10"/>
  </conditionalFormatting>
  <conditionalFormatting sqref="C7">
    <cfRule type="duplicateValues" dxfId="2" priority="1"/>
    <cfRule type="duplicateValues" dxfId="1" priority="2"/>
  </conditionalFormatting>
  <conditionalFormatting sqref="C7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Sheet1 (2)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 Afrose (RAS)</dc:creator>
  <cp:lastModifiedBy>Sadia Afrose (RAS)</cp:lastModifiedBy>
  <dcterms:created xsi:type="dcterms:W3CDTF">2021-02-14T06:56:26Z</dcterms:created>
  <dcterms:modified xsi:type="dcterms:W3CDTF">2021-02-14T09:10:20Z</dcterms:modified>
</cp:coreProperties>
</file>