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13_ncr:1_{59ADFB5E-514F-44E8-9445-F9B24582D47F}" xr6:coauthVersionLast="43" xr6:coauthVersionMax="43" xr10:uidLastSave="{00000000-0000-0000-0000-000000000000}"/>
  <bookViews>
    <workbookView xWindow="-120" yWindow="-120" windowWidth="20730" windowHeight="11310" tabRatio="865" activeTab="3" xr2:uid="{00000000-000D-0000-FFFF-FFFF00000000}"/>
  </bookViews>
  <sheets>
    <sheet name="May Received &amp; Issue" sheetId="18" r:id="rId1"/>
    <sheet name="Recv Costing" sheetId="19" r:id="rId2"/>
    <sheet name="Sheet11" sheetId="20" r:id="rId3"/>
    <sheet name="Sheet1" sheetId="21" r:id="rId4"/>
  </sheets>
  <externalReferences>
    <externalReference r:id="rId5"/>
  </externalReferences>
  <definedNames>
    <definedName name="_xlnm._FilterDatabase" localSheetId="2" hidden="1">Sheet11!$A$1:$F$46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21" l="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F46" i="20" l="1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J31" i="19" l="1"/>
  <c r="I4" i="19"/>
  <c r="J4" i="19" s="1"/>
  <c r="I5" i="19"/>
  <c r="J5" i="19" s="1"/>
  <c r="I6" i="19"/>
  <c r="J6" i="19" s="1"/>
  <c r="I7" i="19"/>
  <c r="J7" i="19" s="1"/>
  <c r="I8" i="19"/>
  <c r="J8" i="19" s="1"/>
  <c r="I9" i="19"/>
  <c r="J9" i="19" s="1"/>
  <c r="I10" i="19"/>
  <c r="J10" i="19" s="1"/>
  <c r="I11" i="19"/>
  <c r="J11" i="19" s="1"/>
  <c r="I12" i="19"/>
  <c r="J12" i="19" s="1"/>
  <c r="I13" i="19"/>
  <c r="J13" i="19" s="1"/>
  <c r="I14" i="19"/>
  <c r="J14" i="19" s="1"/>
  <c r="I15" i="19"/>
  <c r="J15" i="19" s="1"/>
  <c r="I16" i="19"/>
  <c r="J16" i="19" s="1"/>
  <c r="I17" i="19"/>
  <c r="J17" i="19" s="1"/>
  <c r="I18" i="19"/>
  <c r="J18" i="19" s="1"/>
  <c r="I19" i="19"/>
  <c r="J19" i="19" s="1"/>
  <c r="I20" i="19"/>
  <c r="J20" i="19" s="1"/>
  <c r="I21" i="19"/>
  <c r="J21" i="19" s="1"/>
  <c r="I22" i="19"/>
  <c r="J22" i="19" s="1"/>
  <c r="I23" i="19"/>
  <c r="J23" i="19" s="1"/>
  <c r="I24" i="19"/>
  <c r="J24" i="19" s="1"/>
  <c r="I25" i="19"/>
  <c r="J25" i="19" s="1"/>
  <c r="I26" i="19"/>
  <c r="J26" i="19" s="1"/>
  <c r="I27" i="19"/>
  <c r="J27" i="19" s="1"/>
  <c r="I28" i="19"/>
  <c r="J28" i="19" s="1"/>
  <c r="I29" i="19"/>
  <c r="J29" i="19" s="1"/>
  <c r="I30" i="19"/>
  <c r="J30" i="19" s="1"/>
  <c r="I32" i="19"/>
  <c r="J32" i="19" s="1"/>
  <c r="I33" i="19"/>
  <c r="J33" i="19" s="1"/>
  <c r="I34" i="19"/>
  <c r="J34" i="19" s="1"/>
  <c r="I35" i="19"/>
  <c r="J35" i="19" s="1"/>
  <c r="I36" i="19"/>
  <c r="J36" i="19" s="1"/>
  <c r="I37" i="19"/>
  <c r="J37" i="19" s="1"/>
  <c r="I38" i="19"/>
  <c r="J38" i="19" s="1"/>
  <c r="I39" i="19"/>
  <c r="J39" i="19" s="1"/>
  <c r="I40" i="19"/>
  <c r="J40" i="19" s="1"/>
  <c r="I41" i="19"/>
  <c r="J41" i="19" s="1"/>
  <c r="I42" i="19"/>
  <c r="J42" i="19" s="1"/>
  <c r="I43" i="19"/>
  <c r="J43" i="19" s="1"/>
  <c r="I44" i="19"/>
  <c r="J44" i="19" s="1"/>
  <c r="I45" i="19"/>
  <c r="J45" i="19" s="1"/>
  <c r="I46" i="19"/>
  <c r="J46" i="19" s="1"/>
  <c r="I47" i="19"/>
  <c r="J47" i="19" s="1"/>
  <c r="I3" i="19"/>
  <c r="J3" i="19" s="1"/>
  <c r="L48" i="19"/>
  <c r="K48" i="19"/>
  <c r="H48" i="19"/>
  <c r="J48" i="19" l="1"/>
  <c r="N48" i="18"/>
  <c r="O48" i="18"/>
  <c r="M48" i="18"/>
  <c r="F66" i="18"/>
  <c r="G66" i="18"/>
  <c r="E66" i="18"/>
</calcChain>
</file>

<file path=xl/sharedStrings.xml><?xml version="1.0" encoding="utf-8"?>
<sst xmlns="http://schemas.openxmlformats.org/spreadsheetml/2006/main" count="776" uniqueCount="203">
  <si>
    <t>WINDSHIELD</t>
  </si>
  <si>
    <t>MRP</t>
  </si>
  <si>
    <t>AD80S Alloy 80CC</t>
  </si>
  <si>
    <t>ZF0004-87</t>
  </si>
  <si>
    <t>INSTRUMENT</t>
  </si>
  <si>
    <t>ZF0004-17005-05</t>
  </si>
  <si>
    <t>COWL (HEAD COVER) RED</t>
  </si>
  <si>
    <t>ED001-03100-0050</t>
  </si>
  <si>
    <t>PLUG SPARK</t>
  </si>
  <si>
    <t>SPROCKER FINAL DRIVER</t>
  </si>
  <si>
    <t>AD80S Deluxe 80CC</t>
  </si>
  <si>
    <t>PEDAL COMP GEAR CHANGE</t>
  </si>
  <si>
    <t>VGA001-12700-0060</t>
  </si>
  <si>
    <t>CABLE,SPEEDOMETER</t>
  </si>
  <si>
    <t>CABLE SPEEDOMETER</t>
  </si>
  <si>
    <t>ZF0004-17005-05-DX</t>
  </si>
  <si>
    <t>COWL</t>
  </si>
  <si>
    <t>ZF0019-10</t>
  </si>
  <si>
    <t>MIRROR REAR</t>
  </si>
  <si>
    <t>COVER L CRANKCASE REAR</t>
  </si>
  <si>
    <t>AD80S family</t>
  </si>
  <si>
    <t>210136001-01</t>
  </si>
  <si>
    <t>SHOW LIGHT</t>
  </si>
  <si>
    <t>NAME PLATE COMP</t>
  </si>
  <si>
    <t>RING PISTON</t>
  </si>
  <si>
    <t>210132400(F-3-3)SP</t>
  </si>
  <si>
    <t>SWITCH ASSY LIGHTING</t>
  </si>
  <si>
    <t>EX VALVE</t>
  </si>
  <si>
    <t>SPROCKET DRIVE</t>
  </si>
  <si>
    <t>HEADLIGHT</t>
  </si>
  <si>
    <t>BULB HEADLIGHT(6V25W/25W)</t>
  </si>
  <si>
    <t>MT6-25/25P</t>
  </si>
  <si>
    <t>CABLE COMP CLUTCH</t>
  </si>
  <si>
    <t>IN VALVE</t>
  </si>
  <si>
    <t>CHAIN DRIVE</t>
  </si>
  <si>
    <t>PISTON (STD)</t>
  </si>
  <si>
    <t>LOWER PLATE CLUTCH</t>
  </si>
  <si>
    <t>SPEEDOMETER</t>
  </si>
  <si>
    <t>ZFA999-870001-K</t>
  </si>
  <si>
    <t>BIKE RT 80CC</t>
  </si>
  <si>
    <t>SWITCH  OF RIGHT HANDLEBAR</t>
  </si>
  <si>
    <t>SWITCH  OF LEFT HANDLEBAR</t>
  </si>
  <si>
    <t>BM328BKRT</t>
  </si>
  <si>
    <t>HEADLGIHT COVER 2</t>
  </si>
  <si>
    <t>BULLET-100CC</t>
  </si>
  <si>
    <t>ZH0004-04301</t>
  </si>
  <si>
    <t>ZH0004-12800</t>
  </si>
  <si>
    <t>VG0151-10</t>
  </si>
  <si>
    <t>MIRROR, REAR (SET )</t>
  </si>
  <si>
    <t>EF001-56004-03</t>
  </si>
  <si>
    <t>ZH0004-14223</t>
  </si>
  <si>
    <t>LOWER STEEL CONE RACE</t>
  </si>
  <si>
    <t>ZH0004-28310(F-11-4)</t>
  </si>
  <si>
    <t>FLANGE FINAL DRIVEN</t>
  </si>
  <si>
    <t>ZH0004-14222</t>
  </si>
  <si>
    <t>RACE TOP CONE</t>
  </si>
  <si>
    <t>ZH0004-14221</t>
  </si>
  <si>
    <t>RACE UNDER CONE</t>
  </si>
  <si>
    <t>FR FENDER(RED)</t>
  </si>
  <si>
    <t>EH001-51002</t>
  </si>
  <si>
    <t>ZH0004-14229</t>
  </si>
  <si>
    <t>RETAINER BALL UNDER</t>
  </si>
  <si>
    <t>ZH0004-14228</t>
  </si>
  <si>
    <t>RETAINER BALL UPPER</t>
  </si>
  <si>
    <t>VHK001-01300-0050</t>
  </si>
  <si>
    <t>ZH0004-28302(F-11-5)</t>
  </si>
  <si>
    <t>ZH0004-71270-B-100</t>
  </si>
  <si>
    <t>SIGNAL LIGHT RR R TURNING</t>
  </si>
  <si>
    <t>ZH0004-17005-05</t>
  </si>
  <si>
    <t>COWLING BODY (RED)</t>
  </si>
  <si>
    <t>VHB001-05002</t>
  </si>
  <si>
    <t>ZH0004-12700</t>
  </si>
  <si>
    <t>CABLE CLUTCH</t>
  </si>
  <si>
    <t>ZH0004-14224</t>
  </si>
  <si>
    <t>UPPER STEEL CONE RACE</t>
  </si>
  <si>
    <t>ZH0004-72</t>
  </si>
  <si>
    <t>ZH0004-71250-B-100</t>
  </si>
  <si>
    <t>SIGNAL LIGHT RR L TURNING</t>
  </si>
  <si>
    <t>EG001-60007</t>
  </si>
  <si>
    <t>OIL  SEAL 18.9×25×5 (DAIL)</t>
  </si>
  <si>
    <t>DURANTO 80CC</t>
  </si>
  <si>
    <t>BM107</t>
  </si>
  <si>
    <t>BM109</t>
  </si>
  <si>
    <t>BM106</t>
  </si>
  <si>
    <t>BM328BK</t>
  </si>
  <si>
    <t>HEADLIGHTHT COVER 2</t>
  </si>
  <si>
    <t>FRONT PART L CRANKCASE COVER</t>
  </si>
  <si>
    <t>F100-6A 100CC</t>
  </si>
  <si>
    <t>12301-G011-L00189</t>
  </si>
  <si>
    <t>41201-HWY-010</t>
  </si>
  <si>
    <t>GB1243-1-83-08B100</t>
  </si>
  <si>
    <t>38110-CCG-020</t>
  </si>
  <si>
    <t>44650-HCG-040</t>
  </si>
  <si>
    <t>23401-G011-0000</t>
  </si>
  <si>
    <t>DRIVE SPROCKET</t>
  </si>
  <si>
    <t>Galaxy</t>
  </si>
  <si>
    <t>ZFC007-72-GX</t>
  </si>
  <si>
    <t>ZFC007-17010</t>
  </si>
  <si>
    <t>ZFC007-05001-19</t>
  </si>
  <si>
    <t>Kite + - 110CC</t>
  </si>
  <si>
    <t>820006-1870-00TY0B01</t>
  </si>
  <si>
    <t>621000-1440-01TY0000</t>
  </si>
  <si>
    <t>THROTTLE CABLE</t>
  </si>
  <si>
    <t>833017-1870-00HJ****</t>
  </si>
  <si>
    <t>611000-1870-00TY0KB0</t>
  </si>
  <si>
    <t>833016-1870-00HJ****</t>
  </si>
  <si>
    <t>KnightRider - 150CC</t>
  </si>
  <si>
    <t>44203-168-0000</t>
  </si>
  <si>
    <t>72211-172-0000</t>
  </si>
  <si>
    <t>83101-172-0000***</t>
  </si>
  <si>
    <t>89100-172-0000</t>
  </si>
  <si>
    <t>LML</t>
  </si>
  <si>
    <t>B1120-0662</t>
  </si>
  <si>
    <t>L. SIDE COVER (ALL COLOUR)</t>
  </si>
  <si>
    <t>B1120-0663</t>
  </si>
  <si>
    <t xml:space="preserve"> R-SIDE COVER (ALL COLOUR)</t>
  </si>
  <si>
    <t>B1123-0766</t>
  </si>
  <si>
    <t>FUEL COCK ASSY</t>
  </si>
  <si>
    <t>B1120-0186</t>
  </si>
  <si>
    <t>L. COWL (ALL COLOUR)</t>
  </si>
  <si>
    <t>B1131-0515</t>
  </si>
  <si>
    <t>FRONT FENDER(ALL COLOUR)</t>
  </si>
  <si>
    <t>B1122-0188</t>
  </si>
  <si>
    <t>CENTRAL PIECE REAR COWL</t>
  </si>
  <si>
    <t>B1120-0475</t>
  </si>
  <si>
    <t>FUEL TANK ASSY</t>
  </si>
  <si>
    <t>B1120-0187</t>
  </si>
  <si>
    <t>REAR COWL RH (ALL COLOUR )</t>
  </si>
  <si>
    <t>B1123-1566</t>
  </si>
  <si>
    <t>Royal +</t>
  </si>
  <si>
    <t>2353N43131+</t>
  </si>
  <si>
    <t>2353N34400+</t>
  </si>
  <si>
    <t>2353N43711+</t>
  </si>
  <si>
    <t>2353N43151+</t>
  </si>
  <si>
    <t>2353N16810+</t>
  </si>
  <si>
    <t>2353N437211+</t>
  </si>
  <si>
    <t>Royal ES</t>
  </si>
  <si>
    <t>2353N65110</t>
  </si>
  <si>
    <t>2353N43151</t>
  </si>
  <si>
    <t>2353N43151-01</t>
  </si>
  <si>
    <t>2353N43751</t>
  </si>
  <si>
    <t>TROVER</t>
  </si>
  <si>
    <t>36600-154B-0000</t>
  </si>
  <si>
    <t>83112-139D-FR0003R03</t>
  </si>
  <si>
    <t>8110A-154B-FR0003B03</t>
  </si>
  <si>
    <t>83112-139D-FR0003R03-05</t>
  </si>
  <si>
    <t>37810-HDF-000</t>
  </si>
  <si>
    <t>83710-154A-00003R03</t>
  </si>
  <si>
    <t>Turbo</t>
  </si>
  <si>
    <t>QJX46200</t>
  </si>
  <si>
    <t>QJX35100</t>
  </si>
  <si>
    <t>QJX16610-03</t>
  </si>
  <si>
    <t>ZI0008-610001-TB</t>
  </si>
  <si>
    <t>CHAIN TIMING (90Links)</t>
  </si>
  <si>
    <t>Clutch Cable</t>
  </si>
  <si>
    <t>Front Wheel  Assy</t>
  </si>
  <si>
    <t>Sprocket</t>
  </si>
  <si>
    <t>Horn</t>
  </si>
  <si>
    <t>Chain</t>
  </si>
  <si>
    <t>Front Mudguard</t>
  </si>
  <si>
    <t>Front Decorated Board</t>
  </si>
  <si>
    <t>Right Windshield</t>
  </si>
  <si>
    <t>Handelbar Comp.</t>
  </si>
  <si>
    <t>Fuel Sensor</t>
  </si>
  <si>
    <t>Left Windshield</t>
  </si>
  <si>
    <t>Main Cable</t>
  </si>
  <si>
    <t>Brake Shoe</t>
  </si>
  <si>
    <t>Rear Left Brkt Comp.</t>
  </si>
  <si>
    <t>Mirror Comp ( SET )</t>
  </si>
  <si>
    <t>Meter Case</t>
  </si>
  <si>
    <t>Rear Brake Shoe Set</t>
  </si>
  <si>
    <t>Rear Guard Panel(Black)</t>
  </si>
  <si>
    <t>Front Fairing(Red)</t>
  </si>
  <si>
    <t>Fuel Cock Comp</t>
  </si>
  <si>
    <t>Left Rear Panel (red)*</t>
  </si>
  <si>
    <t>Handlebar Switch RH</t>
  </si>
  <si>
    <t>Front Fairing (RED /  BLACK)</t>
  </si>
  <si>
    <t>Front Fairing (BLACK)*</t>
  </si>
  <si>
    <t>Rear-Mid Connecting Plate(Black)</t>
  </si>
  <si>
    <t>Rear Light Comp</t>
  </si>
  <si>
    <t>Front Cover(Red)</t>
  </si>
  <si>
    <t>Fuel tank?FREEDOM/RUNNER black?</t>
  </si>
  <si>
    <t>Front Cover(BLACK) - CHITA*</t>
  </si>
  <si>
    <t>Rear cover (Red)</t>
  </si>
  <si>
    <t>Fuel Tank Weldment (YELLOW)*</t>
  </si>
  <si>
    <t/>
  </si>
  <si>
    <t>2-May-2019</t>
  </si>
  <si>
    <t>5-May-2019</t>
  </si>
  <si>
    <t>6-May-2019</t>
  </si>
  <si>
    <t>9-May-2019</t>
  </si>
  <si>
    <t>LCL-QJX52437-BU1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</si>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</sst>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6" xfId="2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opLeftCell="D1" workbookViewId="0">
      <selection activeCell="M48" sqref="M48"/>
    </sheetView>
  </sheetViews>
  <sheetFormatPr defaultRowHeight="15" x14ac:dyDescent="0.25"/>
  <cols>
    <col min="1" max="1" width="11.140625" style="5" bestFit="1" customWidth="1"/>
    <col min="2" max="2" width="20.7109375" style="3" bestFit="1" customWidth="1"/>
    <col min="3" max="3" width="31.42578125" bestFit="1" customWidth="1"/>
    <col min="4" max="4" width="18.5703125" customWidth="1"/>
    <col min="5" max="5" width="4.140625" bestFit="1" customWidth="1"/>
    <col min="6" max="6" width="6" bestFit="1" customWidth="1"/>
    <col min="7" max="7" width="9" bestFit="1" customWidth="1"/>
    <col min="9" max="9" width="10.7109375" style="5" bestFit="1" customWidth="1"/>
    <col min="10" max="10" width="24.140625" bestFit="1" customWidth="1"/>
    <col min="11" max="11" width="33.85546875" bestFit="1" customWidth="1"/>
    <col min="12" max="12" width="16.42578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10" t="s">
        <v>191</v>
      </c>
      <c r="B1" s="10"/>
      <c r="C1" s="10"/>
      <c r="D1" s="10"/>
      <c r="E1" s="10"/>
      <c r="F1" s="10"/>
      <c r="G1" s="10"/>
      <c r="I1" s="10" t="s">
        <v>198</v>
      </c>
      <c r="J1" s="10"/>
      <c r="K1" s="10"/>
      <c r="L1" s="10"/>
      <c r="M1" s="10"/>
      <c r="N1" s="10"/>
      <c r="O1" s="10"/>
    </row>
    <row r="2" spans="1:15" x14ac:dyDescent="0.25">
      <c r="A2" s="6" t="s">
        <v>192</v>
      </c>
      <c r="B2" s="6" t="s">
        <v>193</v>
      </c>
      <c r="C2" s="6" t="s">
        <v>194</v>
      </c>
      <c r="D2" s="6" t="s">
        <v>195</v>
      </c>
      <c r="E2" s="6" t="s">
        <v>196</v>
      </c>
      <c r="F2" s="6" t="s">
        <v>1</v>
      </c>
      <c r="G2" s="6" t="s">
        <v>197</v>
      </c>
      <c r="I2" s="6" t="s">
        <v>192</v>
      </c>
      <c r="J2" s="6" t="s">
        <v>193</v>
      </c>
      <c r="K2" s="6" t="s">
        <v>194</v>
      </c>
      <c r="L2" s="6" t="s">
        <v>195</v>
      </c>
      <c r="M2" s="6" t="s">
        <v>196</v>
      </c>
      <c r="N2" s="6" t="s">
        <v>1</v>
      </c>
      <c r="O2" s="6" t="s">
        <v>197</v>
      </c>
    </row>
    <row r="3" spans="1:15" x14ac:dyDescent="0.25">
      <c r="A3" s="4" t="s">
        <v>186</v>
      </c>
      <c r="B3" s="2" t="s">
        <v>3</v>
      </c>
      <c r="C3" s="1" t="s">
        <v>4</v>
      </c>
      <c r="D3" s="1" t="s">
        <v>2</v>
      </c>
      <c r="E3" s="1">
        <v>1</v>
      </c>
      <c r="F3" s="1">
        <v>2000</v>
      </c>
      <c r="G3" s="1">
        <v>2000</v>
      </c>
      <c r="I3" s="4">
        <v>43599</v>
      </c>
      <c r="J3" s="1" t="s">
        <v>5</v>
      </c>
      <c r="K3" s="1" t="s">
        <v>6</v>
      </c>
      <c r="L3" s="1" t="s">
        <v>2</v>
      </c>
      <c r="M3" s="1">
        <v>4</v>
      </c>
      <c r="N3" s="1">
        <v>1000</v>
      </c>
      <c r="O3" s="1">
        <v>4000</v>
      </c>
    </row>
    <row r="4" spans="1:15" x14ac:dyDescent="0.25">
      <c r="A4" s="4" t="s">
        <v>186</v>
      </c>
      <c r="B4" s="2" t="s">
        <v>97</v>
      </c>
      <c r="C4" s="1" t="s">
        <v>58</v>
      </c>
      <c r="D4" s="1" t="s">
        <v>95</v>
      </c>
      <c r="E4" s="1">
        <v>1</v>
      </c>
      <c r="F4" s="1">
        <v>1200</v>
      </c>
      <c r="G4" s="1">
        <v>1200</v>
      </c>
      <c r="I4" s="4">
        <v>43599</v>
      </c>
      <c r="J4" s="1" t="s">
        <v>38</v>
      </c>
      <c r="K4" s="1" t="s">
        <v>37</v>
      </c>
      <c r="L4" s="1" t="s">
        <v>20</v>
      </c>
      <c r="M4" s="1">
        <v>2</v>
      </c>
      <c r="N4" s="1">
        <v>1500</v>
      </c>
      <c r="O4" s="1">
        <v>3000</v>
      </c>
    </row>
    <row r="5" spans="1:15" x14ac:dyDescent="0.25">
      <c r="A5" s="4" t="s">
        <v>186</v>
      </c>
      <c r="B5" s="2" t="s">
        <v>96</v>
      </c>
      <c r="C5" s="1" t="s">
        <v>29</v>
      </c>
      <c r="D5" s="1" t="s">
        <v>95</v>
      </c>
      <c r="E5" s="1">
        <v>1</v>
      </c>
      <c r="F5" s="1">
        <v>1500</v>
      </c>
      <c r="G5" s="1">
        <v>1500</v>
      </c>
      <c r="I5" s="4">
        <v>43599</v>
      </c>
      <c r="J5" s="1" t="s">
        <v>56</v>
      </c>
      <c r="K5" s="1" t="s">
        <v>57</v>
      </c>
      <c r="L5" s="1" t="s">
        <v>44</v>
      </c>
      <c r="M5" s="1">
        <v>6</v>
      </c>
      <c r="N5" s="1">
        <v>100</v>
      </c>
      <c r="O5" s="1">
        <v>600</v>
      </c>
    </row>
    <row r="6" spans="1:15" x14ac:dyDescent="0.25">
      <c r="A6" s="4" t="s">
        <v>186</v>
      </c>
      <c r="B6" s="2" t="s">
        <v>15</v>
      </c>
      <c r="C6" s="1" t="s">
        <v>16</v>
      </c>
      <c r="D6" s="1" t="s">
        <v>10</v>
      </c>
      <c r="E6" s="1">
        <v>1</v>
      </c>
      <c r="F6" s="1">
        <v>1000</v>
      </c>
      <c r="G6" s="1">
        <v>1000</v>
      </c>
      <c r="I6" s="4">
        <v>43599</v>
      </c>
      <c r="J6" s="1" t="s">
        <v>54</v>
      </c>
      <c r="K6" s="1" t="s">
        <v>55</v>
      </c>
      <c r="L6" s="1" t="s">
        <v>44</v>
      </c>
      <c r="M6" s="1">
        <v>6</v>
      </c>
      <c r="N6" s="1">
        <v>100</v>
      </c>
      <c r="O6" s="1">
        <v>600</v>
      </c>
    </row>
    <row r="7" spans="1:15" x14ac:dyDescent="0.25">
      <c r="A7" s="4" t="s">
        <v>186</v>
      </c>
      <c r="B7" s="2" t="s">
        <v>12</v>
      </c>
      <c r="C7" s="1" t="s">
        <v>13</v>
      </c>
      <c r="D7" s="1" t="s">
        <v>10</v>
      </c>
      <c r="E7" s="1">
        <v>1</v>
      </c>
      <c r="F7" s="1">
        <v>200</v>
      </c>
      <c r="G7" s="1">
        <v>200</v>
      </c>
      <c r="I7" s="4">
        <v>43599</v>
      </c>
      <c r="J7" s="1" t="s">
        <v>50</v>
      </c>
      <c r="K7" s="1" t="s">
        <v>51</v>
      </c>
      <c r="L7" s="1" t="s">
        <v>44</v>
      </c>
      <c r="M7" s="1">
        <v>6</v>
      </c>
      <c r="N7" s="1">
        <v>100</v>
      </c>
      <c r="O7" s="1">
        <v>600</v>
      </c>
    </row>
    <row r="8" spans="1:15" x14ac:dyDescent="0.25">
      <c r="A8" s="4" t="s">
        <v>186</v>
      </c>
      <c r="B8" s="2">
        <v>311130700</v>
      </c>
      <c r="C8" s="1" t="s">
        <v>23</v>
      </c>
      <c r="D8" s="1" t="s">
        <v>20</v>
      </c>
      <c r="E8" s="1">
        <v>1</v>
      </c>
      <c r="F8" s="1">
        <v>200</v>
      </c>
      <c r="G8" s="1">
        <v>200</v>
      </c>
      <c r="I8" s="4">
        <v>43599</v>
      </c>
      <c r="J8" s="1" t="s">
        <v>73</v>
      </c>
      <c r="K8" s="1" t="s">
        <v>74</v>
      </c>
      <c r="L8" s="1" t="s">
        <v>44</v>
      </c>
      <c r="M8" s="1">
        <v>6</v>
      </c>
      <c r="N8" s="1">
        <v>100</v>
      </c>
      <c r="O8" s="1">
        <v>600</v>
      </c>
    </row>
    <row r="9" spans="1:15" x14ac:dyDescent="0.25">
      <c r="A9" s="4" t="s">
        <v>186</v>
      </c>
      <c r="B9" s="2" t="s">
        <v>109</v>
      </c>
      <c r="C9" s="1" t="s">
        <v>159</v>
      </c>
      <c r="D9" s="1" t="s">
        <v>106</v>
      </c>
      <c r="E9" s="1">
        <v>1</v>
      </c>
      <c r="F9" s="1">
        <v>1300</v>
      </c>
      <c r="G9" s="1">
        <v>1300</v>
      </c>
      <c r="I9" s="4">
        <v>43599</v>
      </c>
      <c r="J9" s="1" t="s">
        <v>62</v>
      </c>
      <c r="K9" s="1" t="s">
        <v>63</v>
      </c>
      <c r="L9" s="1" t="s">
        <v>44</v>
      </c>
      <c r="M9" s="1">
        <v>6</v>
      </c>
      <c r="N9" s="1">
        <v>100</v>
      </c>
      <c r="O9" s="1">
        <v>600</v>
      </c>
    </row>
    <row r="10" spans="1:15" x14ac:dyDescent="0.25">
      <c r="A10" s="4" t="s">
        <v>186</v>
      </c>
      <c r="B10" s="2" t="s">
        <v>47</v>
      </c>
      <c r="C10" s="1" t="s">
        <v>48</v>
      </c>
      <c r="D10" s="1" t="s">
        <v>44</v>
      </c>
      <c r="E10" s="1">
        <v>1</v>
      </c>
      <c r="F10" s="1">
        <v>500</v>
      </c>
      <c r="G10" s="1">
        <v>500</v>
      </c>
      <c r="I10" s="4">
        <v>43599</v>
      </c>
      <c r="J10" s="1" t="s">
        <v>60</v>
      </c>
      <c r="K10" s="1" t="s">
        <v>61</v>
      </c>
      <c r="L10" s="1" t="s">
        <v>44</v>
      </c>
      <c r="M10" s="1">
        <v>6</v>
      </c>
      <c r="N10" s="1">
        <v>100</v>
      </c>
      <c r="O10" s="1">
        <v>600</v>
      </c>
    </row>
    <row r="11" spans="1:15" x14ac:dyDescent="0.25">
      <c r="A11" s="4" t="s">
        <v>186</v>
      </c>
      <c r="B11" s="2" t="s">
        <v>5</v>
      </c>
      <c r="C11" s="1" t="s">
        <v>6</v>
      </c>
      <c r="D11" s="1" t="s">
        <v>2</v>
      </c>
      <c r="E11" s="1">
        <v>1</v>
      </c>
      <c r="F11" s="1">
        <v>1000</v>
      </c>
      <c r="G11" s="1">
        <v>1000</v>
      </c>
      <c r="I11" s="4">
        <v>43599</v>
      </c>
      <c r="J11" s="1" t="s">
        <v>83</v>
      </c>
      <c r="K11" s="1" t="s">
        <v>41</v>
      </c>
      <c r="L11" s="1" t="s">
        <v>80</v>
      </c>
      <c r="M11" s="1">
        <v>2</v>
      </c>
      <c r="N11" s="1">
        <v>550</v>
      </c>
      <c r="O11" s="1">
        <v>1100</v>
      </c>
    </row>
    <row r="12" spans="1:15" x14ac:dyDescent="0.25">
      <c r="A12" s="4" t="s">
        <v>187</v>
      </c>
      <c r="B12" s="2" t="s">
        <v>110</v>
      </c>
      <c r="C12" s="1" t="s">
        <v>168</v>
      </c>
      <c r="D12" s="1" t="s">
        <v>106</v>
      </c>
      <c r="E12" s="1">
        <v>1</v>
      </c>
      <c r="F12" s="1">
        <v>500</v>
      </c>
      <c r="G12" s="1">
        <v>500</v>
      </c>
      <c r="I12" s="4">
        <v>43599</v>
      </c>
      <c r="J12" s="1" t="s">
        <v>81</v>
      </c>
      <c r="K12" s="1" t="s">
        <v>40</v>
      </c>
      <c r="L12" s="1" t="s">
        <v>80</v>
      </c>
      <c r="M12" s="1">
        <v>2</v>
      </c>
      <c r="N12" s="1">
        <v>576</v>
      </c>
      <c r="O12" s="1">
        <v>1152</v>
      </c>
    </row>
    <row r="13" spans="1:15" x14ac:dyDescent="0.25">
      <c r="A13" s="4" t="s">
        <v>187</v>
      </c>
      <c r="B13" s="2" t="s">
        <v>38</v>
      </c>
      <c r="C13" s="1" t="s">
        <v>37</v>
      </c>
      <c r="D13" s="1" t="s">
        <v>20</v>
      </c>
      <c r="E13" s="1">
        <v>1</v>
      </c>
      <c r="F13" s="1">
        <v>1500</v>
      </c>
      <c r="G13" s="1">
        <v>1500</v>
      </c>
      <c r="I13" s="4">
        <v>43599</v>
      </c>
      <c r="J13" s="1" t="s">
        <v>122</v>
      </c>
      <c r="K13" s="1" t="s">
        <v>123</v>
      </c>
      <c r="L13" s="1" t="s">
        <v>111</v>
      </c>
      <c r="M13" s="1">
        <v>2</v>
      </c>
      <c r="N13" s="1">
        <v>200</v>
      </c>
      <c r="O13" s="1">
        <v>400</v>
      </c>
    </row>
    <row r="14" spans="1:15" x14ac:dyDescent="0.25">
      <c r="A14" s="4" t="s">
        <v>187</v>
      </c>
      <c r="B14" s="2" t="s">
        <v>137</v>
      </c>
      <c r="C14" s="1" t="s">
        <v>170</v>
      </c>
      <c r="D14" s="1" t="s">
        <v>136</v>
      </c>
      <c r="E14" s="1">
        <v>1</v>
      </c>
      <c r="F14" s="1">
        <v>250</v>
      </c>
      <c r="G14" s="1">
        <v>250</v>
      </c>
      <c r="I14" s="4">
        <v>43599</v>
      </c>
      <c r="J14" s="1" t="s">
        <v>128</v>
      </c>
      <c r="K14" s="1" t="s">
        <v>32</v>
      </c>
      <c r="L14" s="1" t="s">
        <v>111</v>
      </c>
      <c r="M14" s="1">
        <v>4</v>
      </c>
      <c r="N14" s="1">
        <v>300</v>
      </c>
      <c r="O14" s="1">
        <v>1200</v>
      </c>
    </row>
    <row r="15" spans="1:15" x14ac:dyDescent="0.25">
      <c r="A15" s="4" t="s">
        <v>187</v>
      </c>
      <c r="B15" s="2" t="s">
        <v>133</v>
      </c>
      <c r="C15" s="1" t="s">
        <v>172</v>
      </c>
      <c r="D15" s="1" t="s">
        <v>129</v>
      </c>
      <c r="E15" s="1">
        <v>1</v>
      </c>
      <c r="F15" s="1">
        <v>1200</v>
      </c>
      <c r="G15" s="1">
        <v>1200</v>
      </c>
      <c r="I15" s="4">
        <v>43599</v>
      </c>
      <c r="J15" s="1" t="s">
        <v>139</v>
      </c>
      <c r="K15" s="1" t="s">
        <v>177</v>
      </c>
      <c r="L15" s="1" t="s">
        <v>136</v>
      </c>
      <c r="M15" s="1">
        <v>2</v>
      </c>
      <c r="N15" s="1">
        <v>1200</v>
      </c>
      <c r="O15" s="1">
        <v>2400</v>
      </c>
    </row>
    <row r="16" spans="1:15" x14ac:dyDescent="0.25">
      <c r="A16" s="4" t="s">
        <v>188</v>
      </c>
      <c r="B16" s="2" t="s">
        <v>76</v>
      </c>
      <c r="C16" s="1" t="s">
        <v>77</v>
      </c>
      <c r="D16" s="1" t="s">
        <v>44</v>
      </c>
      <c r="E16" s="1">
        <v>1</v>
      </c>
      <c r="F16" s="1">
        <v>300</v>
      </c>
      <c r="G16" s="1">
        <v>300</v>
      </c>
      <c r="I16" s="4">
        <v>43599</v>
      </c>
      <c r="J16" s="1" t="s">
        <v>138</v>
      </c>
      <c r="K16" s="1" t="s">
        <v>176</v>
      </c>
      <c r="L16" s="1" t="s">
        <v>136</v>
      </c>
      <c r="M16" s="1">
        <v>2</v>
      </c>
      <c r="N16" s="1">
        <v>1200</v>
      </c>
      <c r="O16" s="1">
        <v>2400</v>
      </c>
    </row>
    <row r="17" spans="1:15" x14ac:dyDescent="0.25">
      <c r="A17" s="4" t="s">
        <v>188</v>
      </c>
      <c r="B17" s="2" t="s">
        <v>66</v>
      </c>
      <c r="C17" s="1" t="s">
        <v>67</v>
      </c>
      <c r="D17" s="1" t="s">
        <v>44</v>
      </c>
      <c r="E17" s="1">
        <v>1</v>
      </c>
      <c r="F17" s="1">
        <v>300</v>
      </c>
      <c r="G17" s="1">
        <v>300</v>
      </c>
      <c r="I17" s="4">
        <v>43599</v>
      </c>
      <c r="J17" s="1" t="s">
        <v>140</v>
      </c>
      <c r="K17" s="1" t="s">
        <v>178</v>
      </c>
      <c r="L17" s="1" t="s">
        <v>136</v>
      </c>
      <c r="M17" s="1">
        <v>2</v>
      </c>
      <c r="N17" s="1">
        <v>200</v>
      </c>
      <c r="O17" s="1">
        <v>400</v>
      </c>
    </row>
    <row r="18" spans="1:15" x14ac:dyDescent="0.25">
      <c r="A18" s="4" t="s">
        <v>189</v>
      </c>
      <c r="B18" s="2" t="s">
        <v>64</v>
      </c>
      <c r="C18" s="1" t="s">
        <v>34</v>
      </c>
      <c r="D18" s="1" t="s">
        <v>44</v>
      </c>
      <c r="E18" s="1">
        <v>1</v>
      </c>
      <c r="F18" s="1">
        <v>400</v>
      </c>
      <c r="G18" s="1">
        <v>400</v>
      </c>
      <c r="I18" s="4">
        <v>43599</v>
      </c>
      <c r="J18" s="1" t="s">
        <v>135</v>
      </c>
      <c r="K18" s="1" t="s">
        <v>174</v>
      </c>
      <c r="L18" s="1" t="s">
        <v>129</v>
      </c>
      <c r="M18" s="1">
        <v>2</v>
      </c>
      <c r="N18" s="1">
        <v>800</v>
      </c>
      <c r="O18" s="1">
        <v>1600</v>
      </c>
    </row>
    <row r="19" spans="1:15" x14ac:dyDescent="0.25">
      <c r="A19" s="4" t="s">
        <v>189</v>
      </c>
      <c r="B19" s="2" t="s">
        <v>70</v>
      </c>
      <c r="C19" s="1" t="s">
        <v>28</v>
      </c>
      <c r="D19" s="1" t="s">
        <v>44</v>
      </c>
      <c r="E19" s="1">
        <v>2</v>
      </c>
      <c r="F19" s="1">
        <v>200</v>
      </c>
      <c r="G19" s="1">
        <v>400</v>
      </c>
      <c r="I19" s="4">
        <v>43599</v>
      </c>
      <c r="J19" s="1" t="s">
        <v>132</v>
      </c>
      <c r="K19" s="1" t="s">
        <v>171</v>
      </c>
      <c r="L19" s="1" t="s">
        <v>129</v>
      </c>
      <c r="M19" s="1">
        <v>2</v>
      </c>
      <c r="N19" s="1">
        <v>750</v>
      </c>
      <c r="O19" s="1">
        <v>1500</v>
      </c>
    </row>
    <row r="20" spans="1:15" x14ac:dyDescent="0.25">
      <c r="A20" s="4" t="s">
        <v>189</v>
      </c>
      <c r="B20" s="2" t="s">
        <v>65</v>
      </c>
      <c r="C20" s="1" t="s">
        <v>9</v>
      </c>
      <c r="D20" s="1" t="s">
        <v>44</v>
      </c>
      <c r="E20" s="1">
        <v>1</v>
      </c>
      <c r="F20" s="1">
        <v>500</v>
      </c>
      <c r="G20" s="1">
        <v>500</v>
      </c>
      <c r="I20" s="4">
        <v>43599</v>
      </c>
      <c r="J20" s="1" t="s">
        <v>144</v>
      </c>
      <c r="K20" s="1" t="s">
        <v>181</v>
      </c>
      <c r="L20" s="1" t="s">
        <v>141</v>
      </c>
      <c r="M20" s="1">
        <v>1</v>
      </c>
      <c r="N20" s="1">
        <v>5000</v>
      </c>
      <c r="O20" s="1">
        <v>5000</v>
      </c>
    </row>
    <row r="21" spans="1:15" x14ac:dyDescent="0.25">
      <c r="A21" s="4" t="s">
        <v>189</v>
      </c>
      <c r="B21" s="2" t="s">
        <v>70</v>
      </c>
      <c r="C21" s="1" t="s">
        <v>28</v>
      </c>
      <c r="D21" s="1" t="s">
        <v>44</v>
      </c>
      <c r="E21" s="1">
        <v>1</v>
      </c>
      <c r="F21" s="1">
        <v>200</v>
      </c>
      <c r="G21" s="1">
        <v>200</v>
      </c>
      <c r="I21" s="4">
        <v>43599</v>
      </c>
      <c r="J21" s="1" t="s">
        <v>146</v>
      </c>
      <c r="K21" s="1" t="s">
        <v>163</v>
      </c>
      <c r="L21" s="1" t="s">
        <v>141</v>
      </c>
      <c r="M21" s="1">
        <v>4</v>
      </c>
      <c r="N21" s="1">
        <v>250</v>
      </c>
      <c r="O21" s="1">
        <v>1000</v>
      </c>
    </row>
    <row r="22" spans="1:15" x14ac:dyDescent="0.25">
      <c r="A22" s="4" t="s">
        <v>189</v>
      </c>
      <c r="B22" s="2" t="s">
        <v>65</v>
      </c>
      <c r="C22" s="1" t="s">
        <v>9</v>
      </c>
      <c r="D22" s="1" t="s">
        <v>44</v>
      </c>
      <c r="E22" s="1">
        <v>1</v>
      </c>
      <c r="F22" s="1">
        <v>500</v>
      </c>
      <c r="G22" s="1">
        <v>500</v>
      </c>
      <c r="I22" s="4">
        <v>43599</v>
      </c>
      <c r="J22" s="1" t="s">
        <v>143</v>
      </c>
      <c r="K22" s="1" t="s">
        <v>180</v>
      </c>
      <c r="L22" s="1" t="s">
        <v>141</v>
      </c>
      <c r="M22" s="1">
        <v>3</v>
      </c>
      <c r="N22" s="1">
        <v>1200</v>
      </c>
      <c r="O22" s="1">
        <v>3600</v>
      </c>
    </row>
    <row r="23" spans="1:15" x14ac:dyDescent="0.25">
      <c r="A23" s="4">
        <v>43596</v>
      </c>
      <c r="B23" s="2" t="s">
        <v>93</v>
      </c>
      <c r="C23" s="1" t="s">
        <v>94</v>
      </c>
      <c r="D23" s="1" t="s">
        <v>87</v>
      </c>
      <c r="E23" s="1">
        <v>1</v>
      </c>
      <c r="F23" s="1">
        <v>200</v>
      </c>
      <c r="G23" s="1">
        <v>200</v>
      </c>
      <c r="I23" s="4">
        <v>43599</v>
      </c>
      <c r="J23" s="1" t="s">
        <v>150</v>
      </c>
      <c r="K23" s="1" t="s">
        <v>175</v>
      </c>
      <c r="L23" s="1" t="s">
        <v>148</v>
      </c>
      <c r="M23" s="1">
        <v>6</v>
      </c>
      <c r="N23" s="1">
        <v>600</v>
      </c>
      <c r="O23" s="1">
        <v>3600</v>
      </c>
    </row>
    <row r="24" spans="1:15" x14ac:dyDescent="0.25">
      <c r="A24" s="4">
        <v>43596</v>
      </c>
      <c r="B24" s="2" t="s">
        <v>89</v>
      </c>
      <c r="C24" s="1" t="s">
        <v>156</v>
      </c>
      <c r="D24" s="1" t="s">
        <v>87</v>
      </c>
      <c r="E24" s="1">
        <v>1</v>
      </c>
      <c r="F24" s="1">
        <v>400</v>
      </c>
      <c r="G24" s="1">
        <v>400</v>
      </c>
      <c r="I24" s="4">
        <v>43599</v>
      </c>
      <c r="J24" s="1" t="s">
        <v>98</v>
      </c>
      <c r="K24" s="1" t="s">
        <v>19</v>
      </c>
      <c r="L24" s="1" t="s">
        <v>95</v>
      </c>
      <c r="M24" s="1">
        <v>2</v>
      </c>
      <c r="N24" s="1">
        <v>500</v>
      </c>
      <c r="O24" s="1">
        <v>1000</v>
      </c>
    </row>
    <row r="25" spans="1:15" x14ac:dyDescent="0.25">
      <c r="A25" s="4">
        <v>43596</v>
      </c>
      <c r="B25" s="2" t="s">
        <v>90</v>
      </c>
      <c r="C25" s="1" t="s">
        <v>158</v>
      </c>
      <c r="D25" s="1" t="s">
        <v>87</v>
      </c>
      <c r="E25" s="1">
        <v>1</v>
      </c>
      <c r="F25" s="1">
        <v>400</v>
      </c>
      <c r="G25" s="1">
        <v>400</v>
      </c>
      <c r="I25" s="4">
        <v>43599</v>
      </c>
      <c r="J25" s="1" t="s">
        <v>103</v>
      </c>
      <c r="K25" s="1" t="s">
        <v>161</v>
      </c>
      <c r="L25" s="1" t="s">
        <v>99</v>
      </c>
      <c r="M25" s="1">
        <v>2</v>
      </c>
      <c r="N25" s="1">
        <v>800</v>
      </c>
      <c r="O25" s="1">
        <v>1600</v>
      </c>
    </row>
    <row r="26" spans="1:15" x14ac:dyDescent="0.25">
      <c r="A26" s="4">
        <v>43596</v>
      </c>
      <c r="B26" s="2" t="s">
        <v>25</v>
      </c>
      <c r="C26" s="1" t="s">
        <v>26</v>
      </c>
      <c r="D26" s="1" t="s">
        <v>20</v>
      </c>
      <c r="E26" s="1">
        <v>1</v>
      </c>
      <c r="F26" s="1">
        <v>500</v>
      </c>
      <c r="G26" s="1">
        <v>500</v>
      </c>
      <c r="I26" s="4">
        <v>43599</v>
      </c>
      <c r="J26" s="1" t="s">
        <v>105</v>
      </c>
      <c r="K26" s="1" t="s">
        <v>164</v>
      </c>
      <c r="L26" s="1" t="s">
        <v>99</v>
      </c>
      <c r="M26" s="1">
        <v>2</v>
      </c>
      <c r="N26" s="1">
        <v>800</v>
      </c>
      <c r="O26" s="1">
        <v>1600</v>
      </c>
    </row>
    <row r="27" spans="1:15" x14ac:dyDescent="0.25">
      <c r="A27" s="4">
        <v>43596</v>
      </c>
      <c r="B27" s="2" t="s">
        <v>190</v>
      </c>
      <c r="C27" s="1" t="s">
        <v>185</v>
      </c>
      <c r="D27" s="1" t="s">
        <v>185</v>
      </c>
      <c r="E27" s="1">
        <v>1</v>
      </c>
      <c r="F27" s="1" t="s">
        <v>185</v>
      </c>
      <c r="G27" s="1" t="s">
        <v>185</v>
      </c>
      <c r="I27" s="4">
        <v>43599</v>
      </c>
      <c r="J27" s="1" t="s">
        <v>104</v>
      </c>
      <c r="K27" s="1" t="s">
        <v>162</v>
      </c>
      <c r="L27" s="1" t="s">
        <v>99</v>
      </c>
      <c r="M27" s="1">
        <v>3</v>
      </c>
      <c r="N27" s="1">
        <v>1500</v>
      </c>
      <c r="O27" s="1">
        <v>4500</v>
      </c>
    </row>
    <row r="28" spans="1:15" x14ac:dyDescent="0.25">
      <c r="A28" s="4">
        <v>43597</v>
      </c>
      <c r="B28" s="2" t="s">
        <v>78</v>
      </c>
      <c r="C28" s="1" t="s">
        <v>79</v>
      </c>
      <c r="D28" s="1" t="s">
        <v>44</v>
      </c>
      <c r="E28" s="1">
        <v>1</v>
      </c>
      <c r="F28" s="1">
        <v>50</v>
      </c>
      <c r="G28" s="1">
        <v>50</v>
      </c>
      <c r="I28" s="4">
        <v>43599</v>
      </c>
      <c r="J28" s="1" t="s">
        <v>100</v>
      </c>
      <c r="K28" s="1" t="s">
        <v>160</v>
      </c>
      <c r="L28" s="1" t="s">
        <v>99</v>
      </c>
      <c r="M28" s="1">
        <v>3</v>
      </c>
      <c r="N28" s="1">
        <v>120</v>
      </c>
      <c r="O28" s="1">
        <v>360</v>
      </c>
    </row>
    <row r="29" spans="1:15" x14ac:dyDescent="0.25">
      <c r="A29" s="4">
        <v>43597</v>
      </c>
      <c r="B29" s="2" t="s">
        <v>91</v>
      </c>
      <c r="C29" s="1" t="s">
        <v>157</v>
      </c>
      <c r="D29" s="1" t="s">
        <v>87</v>
      </c>
      <c r="E29" s="1">
        <v>2</v>
      </c>
      <c r="F29" s="1">
        <v>250</v>
      </c>
      <c r="G29" s="1">
        <v>500</v>
      </c>
      <c r="I29" s="4">
        <v>43599</v>
      </c>
      <c r="J29" s="1" t="s">
        <v>101</v>
      </c>
      <c r="K29" s="1" t="s">
        <v>102</v>
      </c>
      <c r="L29" s="1" t="s">
        <v>99</v>
      </c>
      <c r="M29" s="1">
        <v>5</v>
      </c>
      <c r="N29" s="1">
        <v>150</v>
      </c>
      <c r="O29" s="1">
        <v>750</v>
      </c>
    </row>
    <row r="30" spans="1:15" x14ac:dyDescent="0.25">
      <c r="A30" s="4">
        <v>43599</v>
      </c>
      <c r="B30" s="2" t="s">
        <v>7</v>
      </c>
      <c r="C30" s="1" t="s">
        <v>8</v>
      </c>
      <c r="D30" s="1" t="s">
        <v>2</v>
      </c>
      <c r="E30" s="1">
        <v>1</v>
      </c>
      <c r="F30" s="1">
        <v>200</v>
      </c>
      <c r="G30" s="1">
        <v>200</v>
      </c>
      <c r="I30" s="4">
        <v>43599</v>
      </c>
      <c r="J30" s="1" t="s">
        <v>151</v>
      </c>
      <c r="K30" s="1" t="s">
        <v>184</v>
      </c>
      <c r="L30" s="1" t="s">
        <v>148</v>
      </c>
      <c r="M30" s="1">
        <v>1</v>
      </c>
      <c r="N30" s="1">
        <v>6000</v>
      </c>
      <c r="O30" s="1">
        <v>6000</v>
      </c>
    </row>
    <row r="31" spans="1:15" x14ac:dyDescent="0.25">
      <c r="A31" s="4">
        <v>43599</v>
      </c>
      <c r="B31" s="2" t="s">
        <v>105</v>
      </c>
      <c r="C31" s="1" t="s">
        <v>164</v>
      </c>
      <c r="D31" s="1" t="s">
        <v>99</v>
      </c>
      <c r="E31" s="1">
        <v>1</v>
      </c>
      <c r="F31" s="1">
        <v>800</v>
      </c>
      <c r="G31" s="1">
        <v>800</v>
      </c>
      <c r="I31" s="4">
        <v>43599</v>
      </c>
      <c r="J31" s="1" t="s">
        <v>145</v>
      </c>
      <c r="K31" s="1" t="s">
        <v>182</v>
      </c>
      <c r="L31" s="1" t="s">
        <v>141</v>
      </c>
      <c r="M31" s="1">
        <v>1</v>
      </c>
      <c r="N31" s="1">
        <v>1200</v>
      </c>
      <c r="O31" s="1">
        <v>1200</v>
      </c>
    </row>
    <row r="32" spans="1:15" x14ac:dyDescent="0.25">
      <c r="A32" s="4">
        <v>43600</v>
      </c>
      <c r="B32" s="2" t="s">
        <v>75</v>
      </c>
      <c r="C32" s="1" t="s">
        <v>29</v>
      </c>
      <c r="D32" s="1" t="s">
        <v>44</v>
      </c>
      <c r="E32" s="1">
        <v>1</v>
      </c>
      <c r="F32" s="1">
        <v>2000</v>
      </c>
      <c r="G32" s="1">
        <v>2000</v>
      </c>
      <c r="I32" s="4">
        <v>43605</v>
      </c>
      <c r="J32" s="1" t="s">
        <v>52</v>
      </c>
      <c r="K32" s="1" t="s">
        <v>53</v>
      </c>
      <c r="L32" s="1" t="s">
        <v>44</v>
      </c>
      <c r="M32" s="1">
        <v>2</v>
      </c>
      <c r="N32" s="1">
        <v>800</v>
      </c>
      <c r="O32" s="1">
        <v>1600</v>
      </c>
    </row>
    <row r="33" spans="1:15" x14ac:dyDescent="0.25">
      <c r="A33" s="4">
        <v>43601</v>
      </c>
      <c r="B33" s="2" t="s">
        <v>134</v>
      </c>
      <c r="C33" s="1" t="s">
        <v>173</v>
      </c>
      <c r="D33" s="1" t="s">
        <v>129</v>
      </c>
      <c r="E33" s="1">
        <v>1</v>
      </c>
      <c r="F33" s="1">
        <v>500</v>
      </c>
      <c r="G33" s="1">
        <v>500</v>
      </c>
      <c r="I33" s="4">
        <v>43607</v>
      </c>
      <c r="J33" s="1" t="s">
        <v>52</v>
      </c>
      <c r="K33" s="1" t="s">
        <v>53</v>
      </c>
      <c r="L33" s="1" t="s">
        <v>44</v>
      </c>
      <c r="M33" s="1">
        <v>2</v>
      </c>
      <c r="N33" s="1">
        <v>800</v>
      </c>
      <c r="O33" s="1">
        <v>1600</v>
      </c>
    </row>
    <row r="34" spans="1:15" x14ac:dyDescent="0.25">
      <c r="A34" s="4">
        <v>43601</v>
      </c>
      <c r="B34" s="2" t="s">
        <v>68</v>
      </c>
      <c r="C34" s="1" t="s">
        <v>69</v>
      </c>
      <c r="D34" s="1" t="s">
        <v>44</v>
      </c>
      <c r="E34" s="1">
        <v>1</v>
      </c>
      <c r="F34" s="1">
        <v>1200</v>
      </c>
      <c r="G34" s="1">
        <v>1200</v>
      </c>
      <c r="I34" s="4">
        <v>43607</v>
      </c>
      <c r="J34" s="1" t="s">
        <v>120</v>
      </c>
      <c r="K34" s="1" t="s">
        <v>121</v>
      </c>
      <c r="L34" s="1" t="s">
        <v>111</v>
      </c>
      <c r="M34" s="1">
        <v>1</v>
      </c>
      <c r="N34" s="1">
        <v>1600</v>
      </c>
      <c r="O34" s="1">
        <v>1600</v>
      </c>
    </row>
    <row r="35" spans="1:15" x14ac:dyDescent="0.25">
      <c r="A35" s="4">
        <v>43601</v>
      </c>
      <c r="B35" s="2" t="s">
        <v>45</v>
      </c>
      <c r="C35" s="1" t="s">
        <v>0</v>
      </c>
      <c r="D35" s="1" t="s">
        <v>44</v>
      </c>
      <c r="E35" s="1">
        <v>1</v>
      </c>
      <c r="F35" s="1">
        <v>400</v>
      </c>
      <c r="G35" s="1">
        <v>400</v>
      </c>
      <c r="I35" s="4">
        <v>43607</v>
      </c>
      <c r="J35" s="1" t="s">
        <v>114</v>
      </c>
      <c r="K35" s="1" t="s">
        <v>115</v>
      </c>
      <c r="L35" s="1" t="s">
        <v>111</v>
      </c>
      <c r="M35" s="1">
        <v>1</v>
      </c>
      <c r="N35" s="1">
        <v>700</v>
      </c>
      <c r="O35" s="1">
        <v>700</v>
      </c>
    </row>
    <row r="36" spans="1:15" x14ac:dyDescent="0.25">
      <c r="A36" s="4">
        <v>43601</v>
      </c>
      <c r="B36" s="2" t="s">
        <v>84</v>
      </c>
      <c r="C36" s="1" t="s">
        <v>85</v>
      </c>
      <c r="D36" s="1" t="s">
        <v>80</v>
      </c>
      <c r="E36" s="1">
        <v>1</v>
      </c>
      <c r="F36" s="1">
        <v>1200</v>
      </c>
      <c r="G36" s="1">
        <v>1200</v>
      </c>
      <c r="I36" s="4">
        <v>43607</v>
      </c>
      <c r="J36" s="1" t="s">
        <v>126</v>
      </c>
      <c r="K36" s="1" t="s">
        <v>127</v>
      </c>
      <c r="L36" s="1" t="s">
        <v>111</v>
      </c>
      <c r="M36" s="1">
        <v>1</v>
      </c>
      <c r="N36" s="1">
        <v>600</v>
      </c>
      <c r="O36" s="1">
        <v>600</v>
      </c>
    </row>
    <row r="37" spans="1:15" x14ac:dyDescent="0.25">
      <c r="A37" s="4">
        <v>43603</v>
      </c>
      <c r="B37" s="2" t="s">
        <v>149</v>
      </c>
      <c r="C37" s="1" t="s">
        <v>154</v>
      </c>
      <c r="D37" s="1" t="s">
        <v>148</v>
      </c>
      <c r="E37" s="1">
        <v>1</v>
      </c>
      <c r="F37" s="1">
        <v>200</v>
      </c>
      <c r="G37" s="1">
        <v>200</v>
      </c>
      <c r="I37" s="4">
        <v>43607</v>
      </c>
      <c r="J37" s="1" t="s">
        <v>131</v>
      </c>
      <c r="K37" s="1" t="s">
        <v>165</v>
      </c>
      <c r="L37" s="1" t="s">
        <v>129</v>
      </c>
      <c r="M37" s="1">
        <v>1</v>
      </c>
      <c r="N37" s="1">
        <v>1500</v>
      </c>
      <c r="O37" s="1">
        <v>1500</v>
      </c>
    </row>
    <row r="38" spans="1:15" x14ac:dyDescent="0.25">
      <c r="A38" s="4">
        <v>43603</v>
      </c>
      <c r="B38" s="2" t="s">
        <v>42</v>
      </c>
      <c r="C38" s="1" t="s">
        <v>43</v>
      </c>
      <c r="D38" s="1" t="s">
        <v>39</v>
      </c>
      <c r="E38" s="1">
        <v>1</v>
      </c>
      <c r="F38" s="1">
        <v>1200</v>
      </c>
      <c r="G38" s="1">
        <v>1200</v>
      </c>
      <c r="I38" s="4">
        <v>43607</v>
      </c>
      <c r="J38" s="1" t="s">
        <v>147</v>
      </c>
      <c r="K38" s="1" t="s">
        <v>183</v>
      </c>
      <c r="L38" s="1" t="s">
        <v>141</v>
      </c>
      <c r="M38" s="1">
        <v>1</v>
      </c>
      <c r="N38" s="1">
        <v>1400</v>
      </c>
      <c r="O38" s="1">
        <v>1400</v>
      </c>
    </row>
    <row r="39" spans="1:15" x14ac:dyDescent="0.25">
      <c r="A39" s="4">
        <v>43603</v>
      </c>
      <c r="B39" s="2" t="s">
        <v>17</v>
      </c>
      <c r="C39" s="1" t="s">
        <v>18</v>
      </c>
      <c r="D39" s="1" t="s">
        <v>10</v>
      </c>
      <c r="E39" s="1">
        <v>2</v>
      </c>
      <c r="F39" s="1">
        <v>200</v>
      </c>
      <c r="G39" s="1">
        <v>400</v>
      </c>
      <c r="I39" s="4">
        <v>43607</v>
      </c>
      <c r="J39" s="1" t="s">
        <v>146</v>
      </c>
      <c r="K39" s="1" t="s">
        <v>163</v>
      </c>
      <c r="L39" s="1" t="s">
        <v>141</v>
      </c>
      <c r="M39" s="1">
        <v>2</v>
      </c>
      <c r="N39" s="1">
        <v>250</v>
      </c>
      <c r="O39" s="1">
        <v>500</v>
      </c>
    </row>
    <row r="40" spans="1:15" x14ac:dyDescent="0.25">
      <c r="A40" s="4">
        <v>43605</v>
      </c>
      <c r="B40" s="2">
        <v>310320314</v>
      </c>
      <c r="C40" s="1" t="s">
        <v>27</v>
      </c>
      <c r="D40" s="1" t="s">
        <v>20</v>
      </c>
      <c r="E40" s="1">
        <v>1</v>
      </c>
      <c r="F40" s="1">
        <v>150</v>
      </c>
      <c r="G40" s="1">
        <v>150</v>
      </c>
      <c r="I40" s="4">
        <v>43607</v>
      </c>
      <c r="J40" s="1" t="s">
        <v>143</v>
      </c>
      <c r="K40" s="1" t="s">
        <v>180</v>
      </c>
      <c r="L40" s="1" t="s">
        <v>141</v>
      </c>
      <c r="M40" s="1">
        <v>3</v>
      </c>
      <c r="N40" s="1">
        <v>1200</v>
      </c>
      <c r="O40" s="1">
        <v>3600</v>
      </c>
    </row>
    <row r="41" spans="1:15" x14ac:dyDescent="0.25">
      <c r="A41" s="4">
        <v>43606</v>
      </c>
      <c r="B41" s="2" t="s">
        <v>84</v>
      </c>
      <c r="C41" s="1" t="s">
        <v>85</v>
      </c>
      <c r="D41" s="1" t="s">
        <v>80</v>
      </c>
      <c r="E41" s="1">
        <v>1</v>
      </c>
      <c r="F41" s="1">
        <v>1200</v>
      </c>
      <c r="G41" s="1">
        <v>1200</v>
      </c>
      <c r="I41" s="4">
        <v>43607</v>
      </c>
      <c r="J41" s="1" t="s">
        <v>142</v>
      </c>
      <c r="K41" s="1" t="s">
        <v>179</v>
      </c>
      <c r="L41" s="1" t="s">
        <v>141</v>
      </c>
      <c r="M41" s="1">
        <v>3</v>
      </c>
      <c r="N41" s="1">
        <v>500</v>
      </c>
      <c r="O41" s="1">
        <v>1500</v>
      </c>
    </row>
    <row r="42" spans="1:15" x14ac:dyDescent="0.25">
      <c r="A42" s="4">
        <v>43606</v>
      </c>
      <c r="B42" s="2" t="s">
        <v>108</v>
      </c>
      <c r="C42" s="1" t="s">
        <v>167</v>
      </c>
      <c r="D42" s="1" t="s">
        <v>106</v>
      </c>
      <c r="E42" s="1">
        <v>1</v>
      </c>
      <c r="F42" s="1">
        <v>1200</v>
      </c>
      <c r="G42" s="1">
        <v>1200</v>
      </c>
      <c r="I42" s="4">
        <v>43607</v>
      </c>
      <c r="J42" s="1" t="s">
        <v>49</v>
      </c>
      <c r="K42" s="1" t="s">
        <v>36</v>
      </c>
      <c r="L42" s="1" t="s">
        <v>44</v>
      </c>
      <c r="M42" s="1">
        <v>10</v>
      </c>
      <c r="N42" s="1">
        <v>100</v>
      </c>
      <c r="O42" s="1">
        <v>1000</v>
      </c>
    </row>
    <row r="43" spans="1:15" x14ac:dyDescent="0.25">
      <c r="A43" s="4">
        <v>43606</v>
      </c>
      <c r="B43" s="2" t="s">
        <v>152</v>
      </c>
      <c r="C43" s="1" t="s">
        <v>11</v>
      </c>
      <c r="D43" s="1" t="s">
        <v>148</v>
      </c>
      <c r="E43" s="1">
        <v>1</v>
      </c>
      <c r="F43" s="1">
        <v>350</v>
      </c>
      <c r="G43" s="1">
        <v>350</v>
      </c>
      <c r="I43" s="4">
        <v>43607</v>
      </c>
      <c r="J43" s="1" t="s">
        <v>98</v>
      </c>
      <c r="K43" s="1" t="s">
        <v>19</v>
      </c>
      <c r="L43" s="1" t="s">
        <v>95</v>
      </c>
      <c r="M43" s="1">
        <v>2</v>
      </c>
      <c r="N43" s="1">
        <v>500</v>
      </c>
      <c r="O43" s="1">
        <v>1000</v>
      </c>
    </row>
    <row r="44" spans="1:15" x14ac:dyDescent="0.25">
      <c r="A44" s="4">
        <v>43606</v>
      </c>
      <c r="B44" s="2" t="s">
        <v>116</v>
      </c>
      <c r="C44" s="1" t="s">
        <v>117</v>
      </c>
      <c r="D44" s="1" t="s">
        <v>111</v>
      </c>
      <c r="E44" s="1">
        <v>1</v>
      </c>
      <c r="F44" s="1">
        <v>500</v>
      </c>
      <c r="G44" s="1">
        <v>500</v>
      </c>
      <c r="I44" s="4">
        <v>43607</v>
      </c>
      <c r="J44" s="1" t="s">
        <v>112</v>
      </c>
      <c r="K44" s="1" t="s">
        <v>113</v>
      </c>
      <c r="L44" s="1" t="s">
        <v>111</v>
      </c>
      <c r="M44" s="1">
        <v>1</v>
      </c>
      <c r="N44" s="1">
        <v>700</v>
      </c>
      <c r="O44" s="1">
        <v>700</v>
      </c>
    </row>
    <row r="45" spans="1:15" x14ac:dyDescent="0.25">
      <c r="A45" s="4">
        <v>43606</v>
      </c>
      <c r="B45" s="2" t="s">
        <v>71</v>
      </c>
      <c r="C45" s="1" t="s">
        <v>72</v>
      </c>
      <c r="D45" s="1" t="s">
        <v>44</v>
      </c>
      <c r="E45" s="1">
        <v>1</v>
      </c>
      <c r="F45" s="1">
        <v>200</v>
      </c>
      <c r="G45" s="1">
        <v>200</v>
      </c>
      <c r="I45" s="4">
        <v>43607</v>
      </c>
      <c r="J45" s="1" t="s">
        <v>118</v>
      </c>
      <c r="K45" s="1" t="s">
        <v>119</v>
      </c>
      <c r="L45" s="1" t="s">
        <v>111</v>
      </c>
      <c r="M45" s="1">
        <v>1</v>
      </c>
      <c r="N45" s="1">
        <v>600</v>
      </c>
      <c r="O45" s="1">
        <v>600</v>
      </c>
    </row>
    <row r="46" spans="1:15" x14ac:dyDescent="0.25">
      <c r="A46" s="4">
        <v>43606</v>
      </c>
      <c r="B46" s="2" t="s">
        <v>137</v>
      </c>
      <c r="C46" s="1" t="s">
        <v>170</v>
      </c>
      <c r="D46" s="1" t="s">
        <v>136</v>
      </c>
      <c r="E46" s="1">
        <v>1</v>
      </c>
      <c r="F46" s="1">
        <v>250</v>
      </c>
      <c r="G46" s="1">
        <v>250</v>
      </c>
      <c r="I46" s="4">
        <v>43607</v>
      </c>
      <c r="J46" s="1" t="s">
        <v>122</v>
      </c>
      <c r="K46" s="1" t="s">
        <v>123</v>
      </c>
      <c r="L46" s="1" t="s">
        <v>111</v>
      </c>
      <c r="M46" s="1">
        <v>1</v>
      </c>
      <c r="N46" s="1">
        <v>200</v>
      </c>
      <c r="O46" s="1">
        <v>200</v>
      </c>
    </row>
    <row r="47" spans="1:15" x14ac:dyDescent="0.25">
      <c r="A47" s="4">
        <v>43607</v>
      </c>
      <c r="B47" s="2" t="s">
        <v>96</v>
      </c>
      <c r="C47" s="1" t="s">
        <v>29</v>
      </c>
      <c r="D47" s="1" t="s">
        <v>95</v>
      </c>
      <c r="E47" s="1">
        <v>1</v>
      </c>
      <c r="F47" s="1">
        <v>1500</v>
      </c>
      <c r="G47" s="1">
        <v>1500</v>
      </c>
      <c r="I47" s="4">
        <v>43607</v>
      </c>
      <c r="J47" s="1" t="s">
        <v>124</v>
      </c>
      <c r="K47" s="1" t="s">
        <v>125</v>
      </c>
      <c r="L47" s="1" t="s">
        <v>111</v>
      </c>
      <c r="M47" s="1">
        <v>1</v>
      </c>
      <c r="N47" s="1">
        <v>6000</v>
      </c>
      <c r="O47" s="1">
        <v>6000</v>
      </c>
    </row>
    <row r="48" spans="1:15" x14ac:dyDescent="0.25">
      <c r="A48" s="4">
        <v>43607</v>
      </c>
      <c r="B48" s="2" t="s">
        <v>5</v>
      </c>
      <c r="C48" s="1" t="s">
        <v>6</v>
      </c>
      <c r="D48" s="1" t="s">
        <v>2</v>
      </c>
      <c r="E48" s="1">
        <v>1</v>
      </c>
      <c r="F48" s="1">
        <v>1000</v>
      </c>
      <c r="G48" s="1">
        <v>1000</v>
      </c>
      <c r="M48">
        <f>SUM(M3:M47)</f>
        <v>128</v>
      </c>
      <c r="N48">
        <f t="shared" ref="N48:O48" si="0">SUM(N3:N47)</f>
        <v>44446</v>
      </c>
      <c r="O48">
        <f t="shared" si="0"/>
        <v>77062</v>
      </c>
    </row>
    <row r="49" spans="1:7" x14ac:dyDescent="0.25">
      <c r="A49" s="4">
        <v>43607</v>
      </c>
      <c r="B49" s="2" t="s">
        <v>31</v>
      </c>
      <c r="C49" s="1" t="s">
        <v>30</v>
      </c>
      <c r="D49" s="1" t="s">
        <v>20</v>
      </c>
      <c r="E49" s="1">
        <v>1</v>
      </c>
      <c r="F49" s="1">
        <v>120</v>
      </c>
      <c r="G49" s="1">
        <v>120</v>
      </c>
    </row>
    <row r="50" spans="1:7" x14ac:dyDescent="0.25">
      <c r="A50" s="4">
        <v>43607</v>
      </c>
      <c r="B50" s="2" t="s">
        <v>82</v>
      </c>
      <c r="C50" s="1" t="s">
        <v>72</v>
      </c>
      <c r="D50" s="1" t="s">
        <v>80</v>
      </c>
      <c r="E50" s="1">
        <v>1</v>
      </c>
      <c r="F50" s="1">
        <v>200</v>
      </c>
      <c r="G50" s="1">
        <v>200</v>
      </c>
    </row>
    <row r="51" spans="1:7" x14ac:dyDescent="0.25">
      <c r="A51" s="4">
        <v>43610</v>
      </c>
      <c r="B51" s="2" t="s">
        <v>88</v>
      </c>
      <c r="C51" s="1" t="s">
        <v>86</v>
      </c>
      <c r="D51" s="1" t="s">
        <v>87</v>
      </c>
      <c r="E51" s="1">
        <v>1</v>
      </c>
      <c r="F51" s="1">
        <v>1500</v>
      </c>
      <c r="G51" s="1">
        <v>1500</v>
      </c>
    </row>
    <row r="52" spans="1:7" x14ac:dyDescent="0.25">
      <c r="A52" s="4">
        <v>43610</v>
      </c>
      <c r="B52" s="2" t="s">
        <v>5</v>
      </c>
      <c r="C52" s="1" t="s">
        <v>6</v>
      </c>
      <c r="D52" s="1" t="s">
        <v>2</v>
      </c>
      <c r="E52" s="1">
        <v>1</v>
      </c>
      <c r="F52" s="1">
        <v>1000</v>
      </c>
      <c r="G52" s="1">
        <v>1000</v>
      </c>
    </row>
    <row r="53" spans="1:7" x14ac:dyDescent="0.25">
      <c r="A53" s="4">
        <v>43611</v>
      </c>
      <c r="B53" s="2" t="s">
        <v>46</v>
      </c>
      <c r="C53" s="1" t="s">
        <v>14</v>
      </c>
      <c r="D53" s="1" t="s">
        <v>44</v>
      </c>
      <c r="E53" s="1">
        <v>1</v>
      </c>
      <c r="F53" s="1">
        <v>200</v>
      </c>
      <c r="G53" s="1">
        <v>200</v>
      </c>
    </row>
    <row r="54" spans="1:7" x14ac:dyDescent="0.25">
      <c r="A54" s="4">
        <v>43611</v>
      </c>
      <c r="B54" s="2" t="s">
        <v>124</v>
      </c>
      <c r="C54" s="1" t="s">
        <v>125</v>
      </c>
      <c r="D54" s="1" t="s">
        <v>111</v>
      </c>
      <c r="E54" s="1">
        <v>1</v>
      </c>
      <c r="F54" s="1">
        <v>6000</v>
      </c>
      <c r="G54" s="1">
        <v>6000</v>
      </c>
    </row>
    <row r="55" spans="1:7" x14ac:dyDescent="0.25">
      <c r="A55" s="4">
        <v>43612</v>
      </c>
      <c r="B55" s="2">
        <v>310320410</v>
      </c>
      <c r="C55" s="1" t="s">
        <v>35</v>
      </c>
      <c r="D55" s="1" t="s">
        <v>20</v>
      </c>
      <c r="E55" s="1">
        <v>1</v>
      </c>
      <c r="F55" s="1">
        <v>400</v>
      </c>
      <c r="G55" s="1">
        <v>400</v>
      </c>
    </row>
    <row r="56" spans="1:7" x14ac:dyDescent="0.25">
      <c r="A56" s="4">
        <v>43612</v>
      </c>
      <c r="B56" s="2">
        <v>310320409</v>
      </c>
      <c r="C56" s="1" t="s">
        <v>24</v>
      </c>
      <c r="D56" s="1" t="s">
        <v>20</v>
      </c>
      <c r="E56" s="1">
        <v>1</v>
      </c>
      <c r="F56" s="1">
        <v>250</v>
      </c>
      <c r="G56" s="1">
        <v>250</v>
      </c>
    </row>
    <row r="57" spans="1:7" x14ac:dyDescent="0.25">
      <c r="A57" s="4">
        <v>43612</v>
      </c>
      <c r="B57" s="2" t="s">
        <v>130</v>
      </c>
      <c r="C57" s="1" t="s">
        <v>169</v>
      </c>
      <c r="D57" s="1" t="s">
        <v>129</v>
      </c>
      <c r="E57" s="1">
        <v>1</v>
      </c>
      <c r="F57" s="1">
        <v>300</v>
      </c>
      <c r="G57" s="1">
        <v>300</v>
      </c>
    </row>
    <row r="58" spans="1:7" x14ac:dyDescent="0.25">
      <c r="A58" s="4">
        <v>43612</v>
      </c>
      <c r="B58" s="2" t="s">
        <v>92</v>
      </c>
      <c r="C58" s="1" t="s">
        <v>155</v>
      </c>
      <c r="D58" s="1" t="s">
        <v>87</v>
      </c>
      <c r="E58" s="1">
        <v>1</v>
      </c>
      <c r="F58" s="1">
        <v>3500</v>
      </c>
      <c r="G58" s="1">
        <v>3500</v>
      </c>
    </row>
    <row r="59" spans="1:7" x14ac:dyDescent="0.25">
      <c r="A59" s="4">
        <v>43613</v>
      </c>
      <c r="B59" s="2" t="s">
        <v>52</v>
      </c>
      <c r="C59" s="1" t="s">
        <v>53</v>
      </c>
      <c r="D59" s="1" t="s">
        <v>44</v>
      </c>
      <c r="E59" s="1">
        <v>1</v>
      </c>
      <c r="F59" s="1">
        <v>800</v>
      </c>
      <c r="G59" s="1">
        <v>800</v>
      </c>
    </row>
    <row r="60" spans="1:7" x14ac:dyDescent="0.25">
      <c r="A60" s="4">
        <v>43614</v>
      </c>
      <c r="B60" s="2" t="s">
        <v>107</v>
      </c>
      <c r="C60" s="1" t="s">
        <v>166</v>
      </c>
      <c r="D60" s="1" t="s">
        <v>106</v>
      </c>
      <c r="E60" s="1">
        <v>1</v>
      </c>
      <c r="F60" s="1">
        <v>250</v>
      </c>
      <c r="G60" s="1">
        <v>250</v>
      </c>
    </row>
    <row r="61" spans="1:7" x14ac:dyDescent="0.25">
      <c r="A61" s="4">
        <v>43614</v>
      </c>
      <c r="B61" s="2" t="s">
        <v>97</v>
      </c>
      <c r="C61" s="1" t="s">
        <v>58</v>
      </c>
      <c r="D61" s="1" t="s">
        <v>95</v>
      </c>
      <c r="E61" s="1">
        <v>1</v>
      </c>
      <c r="F61" s="1">
        <v>1200</v>
      </c>
      <c r="G61" s="1">
        <v>1200</v>
      </c>
    </row>
    <row r="62" spans="1:7" x14ac:dyDescent="0.25">
      <c r="A62" s="4">
        <v>43614</v>
      </c>
      <c r="B62" s="2" t="s">
        <v>21</v>
      </c>
      <c r="C62" s="1" t="s">
        <v>22</v>
      </c>
      <c r="D62" s="1" t="s">
        <v>20</v>
      </c>
      <c r="E62" s="1">
        <v>1</v>
      </c>
      <c r="F62" s="1">
        <v>70</v>
      </c>
      <c r="G62" s="1">
        <v>70</v>
      </c>
    </row>
    <row r="63" spans="1:7" x14ac:dyDescent="0.25">
      <c r="A63" s="4">
        <v>43615</v>
      </c>
      <c r="B63" s="2">
        <v>310320314</v>
      </c>
      <c r="C63" s="1" t="s">
        <v>27</v>
      </c>
      <c r="D63" s="1" t="s">
        <v>20</v>
      </c>
      <c r="E63" s="1">
        <v>1</v>
      </c>
      <c r="F63" s="1">
        <v>150</v>
      </c>
      <c r="G63" s="1">
        <v>150</v>
      </c>
    </row>
    <row r="64" spans="1:7" x14ac:dyDescent="0.25">
      <c r="A64" s="4">
        <v>43615</v>
      </c>
      <c r="B64" s="2">
        <v>310320313</v>
      </c>
      <c r="C64" s="1" t="s">
        <v>33</v>
      </c>
      <c r="D64" s="1" t="s">
        <v>20</v>
      </c>
      <c r="E64" s="1">
        <v>1</v>
      </c>
      <c r="F64" s="1">
        <v>150</v>
      </c>
      <c r="G64" s="1">
        <v>150</v>
      </c>
    </row>
    <row r="65" spans="1:7" x14ac:dyDescent="0.25">
      <c r="A65" s="4">
        <v>43615</v>
      </c>
      <c r="B65" s="2" t="s">
        <v>59</v>
      </c>
      <c r="C65" s="1" t="s">
        <v>153</v>
      </c>
      <c r="D65" s="1" t="s">
        <v>44</v>
      </c>
      <c r="E65" s="1">
        <v>1</v>
      </c>
      <c r="F65" s="1">
        <v>200</v>
      </c>
      <c r="G65" s="1">
        <v>200</v>
      </c>
    </row>
    <row r="66" spans="1:7" x14ac:dyDescent="0.25">
      <c r="E66" s="1">
        <f>SUM(E3:E65)</f>
        <v>66</v>
      </c>
      <c r="F66" s="1">
        <f t="shared" ref="F66:G66" si="1">SUM(F3:F65)</f>
        <v>47090</v>
      </c>
      <c r="G66" s="1">
        <f t="shared" si="1"/>
        <v>47740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topLeftCell="D37" workbookViewId="0">
      <selection activeCell="D2" sqref="D2:K47"/>
    </sheetView>
  </sheetViews>
  <sheetFormatPr defaultRowHeight="15" x14ac:dyDescent="0.25"/>
  <cols>
    <col min="1" max="1" width="11.140625" style="5" bestFit="1" customWidth="1"/>
    <col min="2" max="2" width="20.7109375" style="3" bestFit="1" customWidth="1"/>
    <col min="3" max="3" width="31.42578125" bestFit="1" customWidth="1"/>
    <col min="4" max="4" width="10.7109375" style="5" bestFit="1" customWidth="1"/>
    <col min="5" max="5" width="24.140625" bestFit="1" customWidth="1"/>
    <col min="6" max="6" width="33.85546875" bestFit="1" customWidth="1"/>
    <col min="7" max="7" width="16.42578125" bestFit="1" customWidth="1"/>
    <col min="8" max="8" width="4.140625" bestFit="1" customWidth="1"/>
    <col min="9" max="9" width="12.28515625" customWidth="1"/>
    <col min="10" max="10" width="12.7109375" customWidth="1"/>
    <col min="11" max="11" width="6" bestFit="1" customWidth="1"/>
    <col min="12" max="12" width="9" bestFit="1" customWidth="1"/>
  </cols>
  <sheetData>
    <row r="1" spans="1:12" x14ac:dyDescent="0.25">
      <c r="A1" s="10" t="s">
        <v>191</v>
      </c>
      <c r="B1" s="10"/>
      <c r="C1" s="10"/>
      <c r="D1" s="10" t="s">
        <v>198</v>
      </c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6" t="s">
        <v>192</v>
      </c>
      <c r="B2" s="6" t="s">
        <v>193</v>
      </c>
      <c r="C2" s="6" t="s">
        <v>194</v>
      </c>
      <c r="D2" s="6" t="s">
        <v>192</v>
      </c>
      <c r="E2" s="6" t="s">
        <v>193</v>
      </c>
      <c r="F2" s="6" t="s">
        <v>194</v>
      </c>
      <c r="G2" s="6" t="s">
        <v>195</v>
      </c>
      <c r="H2" s="6" t="s">
        <v>196</v>
      </c>
      <c r="I2" s="6" t="s">
        <v>199</v>
      </c>
      <c r="J2" s="6" t="s">
        <v>200</v>
      </c>
      <c r="K2" s="6" t="s">
        <v>1</v>
      </c>
      <c r="L2" s="6" t="s">
        <v>197</v>
      </c>
    </row>
    <row r="3" spans="1:12" x14ac:dyDescent="0.25">
      <c r="A3" s="4" t="s">
        <v>186</v>
      </c>
      <c r="B3" s="2" t="s">
        <v>3</v>
      </c>
      <c r="C3" s="1" t="s">
        <v>4</v>
      </c>
      <c r="D3" s="4">
        <v>43599</v>
      </c>
      <c r="E3" s="1" t="s">
        <v>5</v>
      </c>
      <c r="F3" s="1" t="s">
        <v>6</v>
      </c>
      <c r="G3" s="1" t="s">
        <v>2</v>
      </c>
      <c r="H3" s="1">
        <v>4</v>
      </c>
      <c r="I3" s="1">
        <f>VLOOKUP(E3,[1]Inventory!$B:$J,9,0)</f>
        <v>357.86</v>
      </c>
      <c r="J3" s="1">
        <f>H3*I3</f>
        <v>1431.44</v>
      </c>
      <c r="K3" s="1">
        <v>1000</v>
      </c>
      <c r="L3" s="1">
        <v>4000</v>
      </c>
    </row>
    <row r="4" spans="1:12" x14ac:dyDescent="0.25">
      <c r="A4" s="4" t="s">
        <v>186</v>
      </c>
      <c r="B4" s="2" t="s">
        <v>97</v>
      </c>
      <c r="C4" s="1" t="s">
        <v>58</v>
      </c>
      <c r="D4" s="4">
        <v>43599</v>
      </c>
      <c r="E4" s="1" t="s">
        <v>38</v>
      </c>
      <c r="F4" s="1" t="s">
        <v>37</v>
      </c>
      <c r="G4" s="1" t="s">
        <v>20</v>
      </c>
      <c r="H4" s="1">
        <v>2</v>
      </c>
      <c r="I4" s="1">
        <f>VLOOKUP(E4,[1]Inventory!$B:$J,9,0)</f>
        <v>661.5</v>
      </c>
      <c r="J4" s="1">
        <f t="shared" ref="J4:J47" si="0">H4*I4</f>
        <v>1323</v>
      </c>
      <c r="K4" s="1">
        <v>1500</v>
      </c>
      <c r="L4" s="1">
        <v>3000</v>
      </c>
    </row>
    <row r="5" spans="1:12" x14ac:dyDescent="0.25">
      <c r="A5" s="4" t="s">
        <v>186</v>
      </c>
      <c r="B5" s="2" t="s">
        <v>96</v>
      </c>
      <c r="C5" s="1" t="s">
        <v>29</v>
      </c>
      <c r="D5" s="4">
        <v>43599</v>
      </c>
      <c r="E5" s="1" t="s">
        <v>56</v>
      </c>
      <c r="F5" s="1" t="s">
        <v>57</v>
      </c>
      <c r="G5" s="1" t="s">
        <v>44</v>
      </c>
      <c r="H5" s="1">
        <v>6</v>
      </c>
      <c r="I5" s="1">
        <f>VLOOKUP(E5,[1]Inventory!$B:$J,9,0)</f>
        <v>41.4</v>
      </c>
      <c r="J5" s="1">
        <f t="shared" si="0"/>
        <v>248.39999999999998</v>
      </c>
      <c r="K5" s="1">
        <v>100</v>
      </c>
      <c r="L5" s="1">
        <v>600</v>
      </c>
    </row>
    <row r="6" spans="1:12" x14ac:dyDescent="0.25">
      <c r="A6" s="4" t="s">
        <v>186</v>
      </c>
      <c r="B6" s="2" t="s">
        <v>15</v>
      </c>
      <c r="C6" s="1" t="s">
        <v>16</v>
      </c>
      <c r="D6" s="4">
        <v>43599</v>
      </c>
      <c r="E6" s="1" t="s">
        <v>54</v>
      </c>
      <c r="F6" s="1" t="s">
        <v>55</v>
      </c>
      <c r="G6" s="1" t="s">
        <v>44</v>
      </c>
      <c r="H6" s="1">
        <v>6</v>
      </c>
      <c r="I6" s="1">
        <f>VLOOKUP(E6,[1]Inventory!$B:$J,9,0)</f>
        <v>40.11</v>
      </c>
      <c r="J6" s="1">
        <f t="shared" si="0"/>
        <v>240.66</v>
      </c>
      <c r="K6" s="1">
        <v>100</v>
      </c>
      <c r="L6" s="1">
        <v>600</v>
      </c>
    </row>
    <row r="7" spans="1:12" x14ac:dyDescent="0.25">
      <c r="A7" s="4" t="s">
        <v>186</v>
      </c>
      <c r="B7" s="2" t="s">
        <v>12</v>
      </c>
      <c r="C7" s="1" t="s">
        <v>13</v>
      </c>
      <c r="D7" s="4">
        <v>43599</v>
      </c>
      <c r="E7" s="1" t="s">
        <v>50</v>
      </c>
      <c r="F7" s="1" t="s">
        <v>51</v>
      </c>
      <c r="G7" s="1" t="s">
        <v>44</v>
      </c>
      <c r="H7" s="1">
        <v>6</v>
      </c>
      <c r="I7" s="1">
        <f>VLOOKUP(E7,[1]Inventory!$B:$J,9,0)</f>
        <v>42.7</v>
      </c>
      <c r="J7" s="1">
        <f t="shared" si="0"/>
        <v>256.20000000000005</v>
      </c>
      <c r="K7" s="1">
        <v>100</v>
      </c>
      <c r="L7" s="1">
        <v>600</v>
      </c>
    </row>
    <row r="8" spans="1:12" x14ac:dyDescent="0.25">
      <c r="A8" s="4" t="s">
        <v>186</v>
      </c>
      <c r="B8" s="2">
        <v>311130700</v>
      </c>
      <c r="C8" s="1" t="s">
        <v>23</v>
      </c>
      <c r="D8" s="4">
        <v>43599</v>
      </c>
      <c r="E8" s="1" t="s">
        <v>73</v>
      </c>
      <c r="F8" s="1" t="s">
        <v>74</v>
      </c>
      <c r="G8" s="1" t="s">
        <v>44</v>
      </c>
      <c r="H8" s="1">
        <v>6</v>
      </c>
      <c r="I8" s="1">
        <f>VLOOKUP(E8,[1]Inventory!$B:$J,9,0)</f>
        <v>42.7</v>
      </c>
      <c r="J8" s="1">
        <f t="shared" si="0"/>
        <v>256.20000000000005</v>
      </c>
      <c r="K8" s="1">
        <v>100</v>
      </c>
      <c r="L8" s="1">
        <v>600</v>
      </c>
    </row>
    <row r="9" spans="1:12" x14ac:dyDescent="0.25">
      <c r="A9" s="4" t="s">
        <v>186</v>
      </c>
      <c r="B9" s="2" t="s">
        <v>109</v>
      </c>
      <c r="C9" s="1" t="s">
        <v>159</v>
      </c>
      <c r="D9" s="4">
        <v>43599</v>
      </c>
      <c r="E9" s="1" t="s">
        <v>62</v>
      </c>
      <c r="F9" s="1" t="s">
        <v>63</v>
      </c>
      <c r="G9" s="1" t="s">
        <v>44</v>
      </c>
      <c r="H9" s="1">
        <v>6</v>
      </c>
      <c r="I9" s="1">
        <f>VLOOKUP(E9,[1]Inventory!$B:$J,9,0)</f>
        <v>12.94</v>
      </c>
      <c r="J9" s="1">
        <f t="shared" si="0"/>
        <v>77.64</v>
      </c>
      <c r="K9" s="1">
        <v>100</v>
      </c>
      <c r="L9" s="1">
        <v>600</v>
      </c>
    </row>
    <row r="10" spans="1:12" x14ac:dyDescent="0.25">
      <c r="A10" s="4" t="s">
        <v>186</v>
      </c>
      <c r="B10" s="2" t="s">
        <v>47</v>
      </c>
      <c r="C10" s="1" t="s">
        <v>48</v>
      </c>
      <c r="D10" s="4">
        <v>43599</v>
      </c>
      <c r="E10" s="1" t="s">
        <v>60</v>
      </c>
      <c r="F10" s="1" t="s">
        <v>61</v>
      </c>
      <c r="G10" s="1" t="s">
        <v>44</v>
      </c>
      <c r="H10" s="1">
        <v>6</v>
      </c>
      <c r="I10" s="1">
        <f>VLOOKUP(E10,[1]Inventory!$B:$J,9,0)</f>
        <v>19.41</v>
      </c>
      <c r="J10" s="1">
        <f t="shared" si="0"/>
        <v>116.46000000000001</v>
      </c>
      <c r="K10" s="1">
        <v>100</v>
      </c>
      <c r="L10" s="1">
        <v>600</v>
      </c>
    </row>
    <row r="11" spans="1:12" x14ac:dyDescent="0.25">
      <c r="A11" s="4" t="s">
        <v>186</v>
      </c>
      <c r="B11" s="2" t="s">
        <v>5</v>
      </c>
      <c r="C11" s="1" t="s">
        <v>6</v>
      </c>
      <c r="D11" s="4">
        <v>43599</v>
      </c>
      <c r="E11" s="1" t="s">
        <v>83</v>
      </c>
      <c r="F11" s="1" t="s">
        <v>41</v>
      </c>
      <c r="G11" s="1" t="s">
        <v>80</v>
      </c>
      <c r="H11" s="1">
        <v>2</v>
      </c>
      <c r="I11" s="1">
        <f>VLOOKUP(E11,[1]Inventory!$B:$J,9,0)</f>
        <v>316.51</v>
      </c>
      <c r="J11" s="1">
        <f t="shared" si="0"/>
        <v>633.02</v>
      </c>
      <c r="K11" s="1">
        <v>550</v>
      </c>
      <c r="L11" s="1">
        <v>1100</v>
      </c>
    </row>
    <row r="12" spans="1:12" x14ac:dyDescent="0.25">
      <c r="A12" s="4" t="s">
        <v>187</v>
      </c>
      <c r="B12" s="2" t="s">
        <v>110</v>
      </c>
      <c r="C12" s="1" t="s">
        <v>168</v>
      </c>
      <c r="D12" s="4">
        <v>43599</v>
      </c>
      <c r="E12" s="1" t="s">
        <v>81</v>
      </c>
      <c r="F12" s="1" t="s">
        <v>40</v>
      </c>
      <c r="G12" s="1" t="s">
        <v>80</v>
      </c>
      <c r="H12" s="1">
        <v>2</v>
      </c>
      <c r="I12" s="1">
        <f>VLOOKUP(E12,[1]Inventory!$B:$J,9,0)</f>
        <v>316.20999999999998</v>
      </c>
      <c r="J12" s="1">
        <f t="shared" si="0"/>
        <v>632.41999999999996</v>
      </c>
      <c r="K12" s="1">
        <v>576</v>
      </c>
      <c r="L12" s="1">
        <v>1152</v>
      </c>
    </row>
    <row r="13" spans="1:12" x14ac:dyDescent="0.25">
      <c r="A13" s="4" t="s">
        <v>187</v>
      </c>
      <c r="B13" s="2" t="s">
        <v>38</v>
      </c>
      <c r="C13" s="1" t="s">
        <v>37</v>
      </c>
      <c r="D13" s="4">
        <v>43599</v>
      </c>
      <c r="E13" s="1" t="s">
        <v>122</v>
      </c>
      <c r="F13" s="1" t="s">
        <v>123</v>
      </c>
      <c r="G13" s="1" t="s">
        <v>111</v>
      </c>
      <c r="H13" s="1">
        <v>2</v>
      </c>
      <c r="I13" s="1">
        <f>VLOOKUP(E13,[1]Inventory!$B:$J,9,0)</f>
        <v>75.37</v>
      </c>
      <c r="J13" s="1">
        <f t="shared" si="0"/>
        <v>150.74</v>
      </c>
      <c r="K13" s="1">
        <v>200</v>
      </c>
      <c r="L13" s="1">
        <v>400</v>
      </c>
    </row>
    <row r="14" spans="1:12" x14ac:dyDescent="0.25">
      <c r="A14" s="4" t="s">
        <v>187</v>
      </c>
      <c r="B14" s="2" t="s">
        <v>137</v>
      </c>
      <c r="C14" s="1" t="s">
        <v>170</v>
      </c>
      <c r="D14" s="4">
        <v>43599</v>
      </c>
      <c r="E14" s="1" t="s">
        <v>128</v>
      </c>
      <c r="F14" s="1" t="s">
        <v>32</v>
      </c>
      <c r="G14" s="1" t="s">
        <v>111</v>
      </c>
      <c r="H14" s="1">
        <v>4</v>
      </c>
      <c r="I14" s="1">
        <f>VLOOKUP(E14,[1]Inventory!$B:$J,9,0)</f>
        <v>75</v>
      </c>
      <c r="J14" s="1">
        <f t="shared" si="0"/>
        <v>300</v>
      </c>
      <c r="K14" s="1">
        <v>300</v>
      </c>
      <c r="L14" s="1">
        <v>1200</v>
      </c>
    </row>
    <row r="15" spans="1:12" x14ac:dyDescent="0.25">
      <c r="A15" s="4" t="s">
        <v>187</v>
      </c>
      <c r="B15" s="2" t="s">
        <v>133</v>
      </c>
      <c r="C15" s="1" t="s">
        <v>172</v>
      </c>
      <c r="D15" s="4">
        <v>43599</v>
      </c>
      <c r="E15" s="1" t="s">
        <v>139</v>
      </c>
      <c r="F15" s="1" t="s">
        <v>177</v>
      </c>
      <c r="G15" s="1" t="s">
        <v>136</v>
      </c>
      <c r="H15" s="1">
        <v>2</v>
      </c>
      <c r="I15" s="1">
        <f>VLOOKUP(E15,[1]Inventory!$B:$J,9,0)</f>
        <v>369.6</v>
      </c>
      <c r="J15" s="1">
        <f t="shared" si="0"/>
        <v>739.2</v>
      </c>
      <c r="K15" s="1">
        <v>1200</v>
      </c>
      <c r="L15" s="1">
        <v>2400</v>
      </c>
    </row>
    <row r="16" spans="1:12" x14ac:dyDescent="0.25">
      <c r="A16" s="4" t="s">
        <v>188</v>
      </c>
      <c r="B16" s="2" t="s">
        <v>76</v>
      </c>
      <c r="C16" s="1" t="s">
        <v>77</v>
      </c>
      <c r="D16" s="4">
        <v>43599</v>
      </c>
      <c r="E16" s="1" t="s">
        <v>138</v>
      </c>
      <c r="F16" s="1" t="s">
        <v>176</v>
      </c>
      <c r="G16" s="1" t="s">
        <v>136</v>
      </c>
      <c r="H16" s="1">
        <v>2</v>
      </c>
      <c r="I16" s="1">
        <f>VLOOKUP(E16,[1]Inventory!$B:$J,9,0)</f>
        <v>663.76</v>
      </c>
      <c r="J16" s="1">
        <f t="shared" si="0"/>
        <v>1327.52</v>
      </c>
      <c r="K16" s="1">
        <v>1200</v>
      </c>
      <c r="L16" s="1">
        <v>2400</v>
      </c>
    </row>
    <row r="17" spans="1:12" x14ac:dyDescent="0.25">
      <c r="A17" s="4" t="s">
        <v>188</v>
      </c>
      <c r="B17" s="2" t="s">
        <v>66</v>
      </c>
      <c r="C17" s="1" t="s">
        <v>67</v>
      </c>
      <c r="D17" s="4">
        <v>43599</v>
      </c>
      <c r="E17" s="1" t="s">
        <v>140</v>
      </c>
      <c r="F17" s="1" t="s">
        <v>178</v>
      </c>
      <c r="G17" s="1" t="s">
        <v>136</v>
      </c>
      <c r="H17" s="1">
        <v>2</v>
      </c>
      <c r="I17" s="1">
        <f>VLOOKUP(E17,[1]Inventory!$B:$J,9,0)</f>
        <v>86.75</v>
      </c>
      <c r="J17" s="1">
        <f t="shared" si="0"/>
        <v>173.5</v>
      </c>
      <c r="K17" s="1">
        <v>200</v>
      </c>
      <c r="L17" s="1">
        <v>400</v>
      </c>
    </row>
    <row r="18" spans="1:12" x14ac:dyDescent="0.25">
      <c r="A18" s="4" t="s">
        <v>189</v>
      </c>
      <c r="B18" s="2" t="s">
        <v>64</v>
      </c>
      <c r="C18" s="1" t="s">
        <v>34</v>
      </c>
      <c r="D18" s="4">
        <v>43599</v>
      </c>
      <c r="E18" s="1" t="s">
        <v>135</v>
      </c>
      <c r="F18" s="1" t="s">
        <v>174</v>
      </c>
      <c r="G18" s="1" t="s">
        <v>129</v>
      </c>
      <c r="H18" s="1">
        <v>2</v>
      </c>
      <c r="I18" s="1">
        <f>VLOOKUP(E18,[1]Inventory!$B:$J,9,0)</f>
        <v>370.79</v>
      </c>
      <c r="J18" s="1">
        <f t="shared" si="0"/>
        <v>741.58</v>
      </c>
      <c r="K18" s="1">
        <v>800</v>
      </c>
      <c r="L18" s="1">
        <v>1600</v>
      </c>
    </row>
    <row r="19" spans="1:12" x14ac:dyDescent="0.25">
      <c r="A19" s="4" t="s">
        <v>189</v>
      </c>
      <c r="B19" s="2" t="s">
        <v>70</v>
      </c>
      <c r="C19" s="1" t="s">
        <v>28</v>
      </c>
      <c r="D19" s="4">
        <v>43599</v>
      </c>
      <c r="E19" s="1" t="s">
        <v>132</v>
      </c>
      <c r="F19" s="1" t="s">
        <v>171</v>
      </c>
      <c r="G19" s="1" t="s">
        <v>129</v>
      </c>
      <c r="H19" s="1">
        <v>2</v>
      </c>
      <c r="I19" s="1">
        <f>VLOOKUP(E19,[1]Inventory!$B:$J,9,0)</f>
        <v>327.13</v>
      </c>
      <c r="J19" s="1">
        <f t="shared" si="0"/>
        <v>654.26</v>
      </c>
      <c r="K19" s="1">
        <v>750</v>
      </c>
      <c r="L19" s="1">
        <v>1500</v>
      </c>
    </row>
    <row r="20" spans="1:12" x14ac:dyDescent="0.25">
      <c r="A20" s="4" t="s">
        <v>189</v>
      </c>
      <c r="B20" s="2" t="s">
        <v>65</v>
      </c>
      <c r="C20" s="1" t="s">
        <v>9</v>
      </c>
      <c r="D20" s="4">
        <v>43599</v>
      </c>
      <c r="E20" s="1" t="s">
        <v>144</v>
      </c>
      <c r="F20" s="1" t="s">
        <v>181</v>
      </c>
      <c r="G20" s="1" t="s">
        <v>141</v>
      </c>
      <c r="H20" s="1">
        <v>1</v>
      </c>
      <c r="I20" s="1">
        <f>VLOOKUP(E20,[1]Inventory!$B:$J,9,0)</f>
        <v>2299.4499999999998</v>
      </c>
      <c r="J20" s="1">
        <f t="shared" si="0"/>
        <v>2299.4499999999998</v>
      </c>
      <c r="K20" s="1">
        <v>5000</v>
      </c>
      <c r="L20" s="1">
        <v>5000</v>
      </c>
    </row>
    <row r="21" spans="1:12" x14ac:dyDescent="0.25">
      <c r="A21" s="4" t="s">
        <v>189</v>
      </c>
      <c r="B21" s="2" t="s">
        <v>70</v>
      </c>
      <c r="C21" s="1" t="s">
        <v>28</v>
      </c>
      <c r="D21" s="4">
        <v>43599</v>
      </c>
      <c r="E21" s="1" t="s">
        <v>146</v>
      </c>
      <c r="F21" s="1" t="s">
        <v>163</v>
      </c>
      <c r="G21" s="1" t="s">
        <v>141</v>
      </c>
      <c r="H21" s="1">
        <v>4</v>
      </c>
      <c r="I21" s="1">
        <f>VLOOKUP(E21,[1]Inventory!$B:$J,9,0)</f>
        <v>59.2</v>
      </c>
      <c r="J21" s="1">
        <f t="shared" si="0"/>
        <v>236.8</v>
      </c>
      <c r="K21" s="1">
        <v>250</v>
      </c>
      <c r="L21" s="1">
        <v>1000</v>
      </c>
    </row>
    <row r="22" spans="1:12" x14ac:dyDescent="0.25">
      <c r="A22" s="4" t="s">
        <v>189</v>
      </c>
      <c r="B22" s="2" t="s">
        <v>65</v>
      </c>
      <c r="C22" s="1" t="s">
        <v>9</v>
      </c>
      <c r="D22" s="4">
        <v>43599</v>
      </c>
      <c r="E22" s="1" t="s">
        <v>143</v>
      </c>
      <c r="F22" s="1" t="s">
        <v>180</v>
      </c>
      <c r="G22" s="1" t="s">
        <v>141</v>
      </c>
      <c r="H22" s="1">
        <v>3</v>
      </c>
      <c r="I22" s="1">
        <f>VLOOKUP(E22,[1]Inventory!$B:$J,9,0)</f>
        <v>571.37</v>
      </c>
      <c r="J22" s="1">
        <f t="shared" si="0"/>
        <v>1714.1100000000001</v>
      </c>
      <c r="K22" s="1">
        <v>1200</v>
      </c>
      <c r="L22" s="1">
        <v>3600</v>
      </c>
    </row>
    <row r="23" spans="1:12" x14ac:dyDescent="0.25">
      <c r="A23" s="4">
        <v>43596</v>
      </c>
      <c r="B23" s="2" t="s">
        <v>93</v>
      </c>
      <c r="C23" s="1" t="s">
        <v>94</v>
      </c>
      <c r="D23" s="4">
        <v>43599</v>
      </c>
      <c r="E23" s="1" t="s">
        <v>150</v>
      </c>
      <c r="F23" s="1" t="s">
        <v>175</v>
      </c>
      <c r="G23" s="1" t="s">
        <v>148</v>
      </c>
      <c r="H23" s="1">
        <v>6</v>
      </c>
      <c r="I23" s="1">
        <f>VLOOKUP(E23,[1]Inventory!$B:$J,9,0)</f>
        <v>278.41000000000003</v>
      </c>
      <c r="J23" s="1">
        <f t="shared" si="0"/>
        <v>1670.46</v>
      </c>
      <c r="K23" s="1">
        <v>600</v>
      </c>
      <c r="L23" s="1">
        <v>3600</v>
      </c>
    </row>
    <row r="24" spans="1:12" x14ac:dyDescent="0.25">
      <c r="A24" s="4">
        <v>43596</v>
      </c>
      <c r="B24" s="2" t="s">
        <v>89</v>
      </c>
      <c r="C24" s="1" t="s">
        <v>156</v>
      </c>
      <c r="D24" s="4">
        <v>43599</v>
      </c>
      <c r="E24" s="1" t="s">
        <v>98</v>
      </c>
      <c r="F24" s="1" t="s">
        <v>19</v>
      </c>
      <c r="G24" s="1" t="s">
        <v>95</v>
      </c>
      <c r="H24" s="1">
        <v>2</v>
      </c>
      <c r="I24" s="1">
        <f>VLOOKUP(E24,[1]Inventory!$B:$J,9,0)</f>
        <v>230.05</v>
      </c>
      <c r="J24" s="1">
        <f t="shared" si="0"/>
        <v>460.1</v>
      </c>
      <c r="K24" s="1">
        <v>500</v>
      </c>
      <c r="L24" s="1">
        <v>1000</v>
      </c>
    </row>
    <row r="25" spans="1:12" x14ac:dyDescent="0.25">
      <c r="A25" s="4">
        <v>43596</v>
      </c>
      <c r="B25" s="2" t="s">
        <v>90</v>
      </c>
      <c r="C25" s="1" t="s">
        <v>158</v>
      </c>
      <c r="D25" s="4">
        <v>43599</v>
      </c>
      <c r="E25" s="1" t="s">
        <v>103</v>
      </c>
      <c r="F25" s="1" t="s">
        <v>161</v>
      </c>
      <c r="G25" s="1" t="s">
        <v>99</v>
      </c>
      <c r="H25" s="1">
        <v>2</v>
      </c>
      <c r="I25" s="1">
        <f>VLOOKUP(E25,[1]Inventory!$B:$J,9,0)</f>
        <v>223.2</v>
      </c>
      <c r="J25" s="1">
        <f t="shared" si="0"/>
        <v>446.4</v>
      </c>
      <c r="K25" s="1">
        <v>800</v>
      </c>
      <c r="L25" s="1">
        <v>1600</v>
      </c>
    </row>
    <row r="26" spans="1:12" x14ac:dyDescent="0.25">
      <c r="A26" s="4">
        <v>43596</v>
      </c>
      <c r="B26" s="2" t="s">
        <v>25</v>
      </c>
      <c r="C26" s="1" t="s">
        <v>26</v>
      </c>
      <c r="D26" s="4">
        <v>43599</v>
      </c>
      <c r="E26" s="1" t="s">
        <v>105</v>
      </c>
      <c r="F26" s="1" t="s">
        <v>164</v>
      </c>
      <c r="G26" s="1" t="s">
        <v>99</v>
      </c>
      <c r="H26" s="1">
        <v>2</v>
      </c>
      <c r="I26" s="1">
        <f>VLOOKUP(E26,[1]Inventory!$B:$J,9,0)</f>
        <v>224</v>
      </c>
      <c r="J26" s="1">
        <f t="shared" si="0"/>
        <v>448</v>
      </c>
      <c r="K26" s="1">
        <v>800</v>
      </c>
      <c r="L26" s="1">
        <v>1600</v>
      </c>
    </row>
    <row r="27" spans="1:12" x14ac:dyDescent="0.25">
      <c r="A27" s="4">
        <v>43596</v>
      </c>
      <c r="B27" s="2" t="s">
        <v>190</v>
      </c>
      <c r="C27" s="1" t="s">
        <v>185</v>
      </c>
      <c r="D27" s="4">
        <v>43599</v>
      </c>
      <c r="E27" s="1" t="s">
        <v>104</v>
      </c>
      <c r="F27" s="1" t="s">
        <v>162</v>
      </c>
      <c r="G27" s="1" t="s">
        <v>99</v>
      </c>
      <c r="H27" s="1">
        <v>3</v>
      </c>
      <c r="I27" s="1">
        <f>VLOOKUP(E27,[1]Inventory!$B:$J,9,0)</f>
        <v>405.19</v>
      </c>
      <c r="J27" s="1">
        <f t="shared" si="0"/>
        <v>1215.57</v>
      </c>
      <c r="K27" s="1">
        <v>1500</v>
      </c>
      <c r="L27" s="1">
        <v>4500</v>
      </c>
    </row>
    <row r="28" spans="1:12" x14ac:dyDescent="0.25">
      <c r="A28" s="4">
        <v>43597</v>
      </c>
      <c r="B28" s="2" t="s">
        <v>78</v>
      </c>
      <c r="C28" s="1" t="s">
        <v>79</v>
      </c>
      <c r="D28" s="4">
        <v>43599</v>
      </c>
      <c r="E28" s="1" t="s">
        <v>100</v>
      </c>
      <c r="F28" s="1" t="s">
        <v>160</v>
      </c>
      <c r="G28" s="1" t="s">
        <v>99</v>
      </c>
      <c r="H28" s="1">
        <v>3</v>
      </c>
      <c r="I28" s="1">
        <f>VLOOKUP(E28,[1]Inventory!$B:$J,9,0)</f>
        <v>67.739999999999995</v>
      </c>
      <c r="J28" s="1">
        <f t="shared" si="0"/>
        <v>203.21999999999997</v>
      </c>
      <c r="K28" s="1">
        <v>120</v>
      </c>
      <c r="L28" s="1">
        <v>360</v>
      </c>
    </row>
    <row r="29" spans="1:12" x14ac:dyDescent="0.25">
      <c r="A29" s="4">
        <v>43597</v>
      </c>
      <c r="B29" s="2" t="s">
        <v>91</v>
      </c>
      <c r="C29" s="1" t="s">
        <v>157</v>
      </c>
      <c r="D29" s="4">
        <v>43599</v>
      </c>
      <c r="E29" s="1" t="s">
        <v>101</v>
      </c>
      <c r="F29" s="1" t="s">
        <v>102</v>
      </c>
      <c r="G29" s="1" t="s">
        <v>99</v>
      </c>
      <c r="H29" s="1">
        <v>5</v>
      </c>
      <c r="I29" s="1">
        <f>VLOOKUP(E29,[1]Inventory!$B:$J,9,0)</f>
        <v>55.16</v>
      </c>
      <c r="J29" s="1">
        <f t="shared" si="0"/>
        <v>275.79999999999995</v>
      </c>
      <c r="K29" s="1">
        <v>150</v>
      </c>
      <c r="L29" s="1">
        <v>750</v>
      </c>
    </row>
    <row r="30" spans="1:12" x14ac:dyDescent="0.25">
      <c r="A30" s="4">
        <v>43599</v>
      </c>
      <c r="B30" s="2" t="s">
        <v>7</v>
      </c>
      <c r="C30" s="1" t="s">
        <v>8</v>
      </c>
      <c r="D30" s="4">
        <v>43599</v>
      </c>
      <c r="E30" s="1" t="s">
        <v>151</v>
      </c>
      <c r="F30" s="1" t="s">
        <v>184</v>
      </c>
      <c r="G30" s="1" t="s">
        <v>148</v>
      </c>
      <c r="H30" s="1">
        <v>1</v>
      </c>
      <c r="I30" s="1">
        <f>VLOOKUP(E30,[1]Inventory!$B:$J,9,0)</f>
        <v>3056.5</v>
      </c>
      <c r="J30" s="1">
        <f t="shared" si="0"/>
        <v>3056.5</v>
      </c>
      <c r="K30" s="1">
        <v>6000</v>
      </c>
      <c r="L30" s="1">
        <v>6000</v>
      </c>
    </row>
    <row r="31" spans="1:12" x14ac:dyDescent="0.25">
      <c r="A31" s="4">
        <v>43599</v>
      </c>
      <c r="B31" s="2" t="s">
        <v>105</v>
      </c>
      <c r="C31" s="1" t="s">
        <v>164</v>
      </c>
      <c r="D31" s="4">
        <v>43599</v>
      </c>
      <c r="E31" s="1" t="s">
        <v>145</v>
      </c>
      <c r="F31" s="1" t="s">
        <v>182</v>
      </c>
      <c r="G31" s="1" t="s">
        <v>141</v>
      </c>
      <c r="H31" s="1">
        <v>1</v>
      </c>
      <c r="I31" s="7">
        <v>332.8</v>
      </c>
      <c r="J31" s="1">
        <f t="shared" si="0"/>
        <v>332.8</v>
      </c>
      <c r="K31" s="1">
        <v>1200</v>
      </c>
      <c r="L31" s="1">
        <v>1200</v>
      </c>
    </row>
    <row r="32" spans="1:12" x14ac:dyDescent="0.25">
      <c r="A32" s="4">
        <v>43600</v>
      </c>
      <c r="B32" s="2" t="s">
        <v>75</v>
      </c>
      <c r="C32" s="1" t="s">
        <v>29</v>
      </c>
      <c r="D32" s="4">
        <v>43605</v>
      </c>
      <c r="E32" s="1" t="s">
        <v>52</v>
      </c>
      <c r="F32" s="1" t="s">
        <v>53</v>
      </c>
      <c r="G32" s="1" t="s">
        <v>44</v>
      </c>
      <c r="H32" s="1">
        <v>2</v>
      </c>
      <c r="I32" s="1">
        <f>VLOOKUP(E32,[1]Inventory!$B:$J,9,0)</f>
        <v>834.4</v>
      </c>
      <c r="J32" s="1">
        <f t="shared" si="0"/>
        <v>1668.8</v>
      </c>
      <c r="K32" s="1">
        <v>800</v>
      </c>
      <c r="L32" s="1">
        <v>1600</v>
      </c>
    </row>
    <row r="33" spans="1:12" x14ac:dyDescent="0.25">
      <c r="A33" s="4">
        <v>43601</v>
      </c>
      <c r="B33" s="2" t="s">
        <v>134</v>
      </c>
      <c r="C33" s="1" t="s">
        <v>173</v>
      </c>
      <c r="D33" s="4">
        <v>43607</v>
      </c>
      <c r="E33" s="1" t="s">
        <v>52</v>
      </c>
      <c r="F33" s="1" t="s">
        <v>53</v>
      </c>
      <c r="G33" s="1" t="s">
        <v>44</v>
      </c>
      <c r="H33" s="1">
        <v>2</v>
      </c>
      <c r="I33" s="1">
        <f>VLOOKUP(E33,[1]Inventory!$B:$J,9,0)</f>
        <v>834.4</v>
      </c>
      <c r="J33" s="1">
        <f t="shared" si="0"/>
        <v>1668.8</v>
      </c>
      <c r="K33" s="1">
        <v>800</v>
      </c>
      <c r="L33" s="1">
        <v>1600</v>
      </c>
    </row>
    <row r="34" spans="1:12" x14ac:dyDescent="0.25">
      <c r="A34" s="4">
        <v>43601</v>
      </c>
      <c r="B34" s="2" t="s">
        <v>68</v>
      </c>
      <c r="C34" s="1" t="s">
        <v>69</v>
      </c>
      <c r="D34" s="4">
        <v>43607</v>
      </c>
      <c r="E34" s="1" t="s">
        <v>120</v>
      </c>
      <c r="F34" s="1" t="s">
        <v>121</v>
      </c>
      <c r="G34" s="1" t="s">
        <v>111</v>
      </c>
      <c r="H34" s="1">
        <v>1</v>
      </c>
      <c r="I34" s="1">
        <f>VLOOKUP(E34,[1]Inventory!$B:$J,9,0)</f>
        <v>532.21</v>
      </c>
      <c r="J34" s="1">
        <f t="shared" si="0"/>
        <v>532.21</v>
      </c>
      <c r="K34" s="1">
        <v>1600</v>
      </c>
      <c r="L34" s="1">
        <v>1600</v>
      </c>
    </row>
    <row r="35" spans="1:12" x14ac:dyDescent="0.25">
      <c r="A35" s="4">
        <v>43601</v>
      </c>
      <c r="B35" s="2" t="s">
        <v>45</v>
      </c>
      <c r="C35" s="1" t="s">
        <v>0</v>
      </c>
      <c r="D35" s="4">
        <v>43607</v>
      </c>
      <c r="E35" s="1" t="s">
        <v>114</v>
      </c>
      <c r="F35" s="1" t="s">
        <v>115</v>
      </c>
      <c r="G35" s="1" t="s">
        <v>111</v>
      </c>
      <c r="H35" s="1">
        <v>1</v>
      </c>
      <c r="I35" s="1">
        <f>VLOOKUP(E35,[1]Inventory!$B:$J,9,0)</f>
        <v>554.24</v>
      </c>
      <c r="J35" s="1">
        <f t="shared" si="0"/>
        <v>554.24</v>
      </c>
      <c r="K35" s="1">
        <v>700</v>
      </c>
      <c r="L35" s="1">
        <v>700</v>
      </c>
    </row>
    <row r="36" spans="1:12" x14ac:dyDescent="0.25">
      <c r="A36" s="4">
        <v>43601</v>
      </c>
      <c r="B36" s="2" t="s">
        <v>84</v>
      </c>
      <c r="C36" s="1" t="s">
        <v>85</v>
      </c>
      <c r="D36" s="4">
        <v>43607</v>
      </c>
      <c r="E36" s="1" t="s">
        <v>126</v>
      </c>
      <c r="F36" s="1" t="s">
        <v>127</v>
      </c>
      <c r="G36" s="1" t="s">
        <v>111</v>
      </c>
      <c r="H36" s="1">
        <v>1</v>
      </c>
      <c r="I36" s="1">
        <f>VLOOKUP(E36,[1]Inventory!$B:$J,9,0)</f>
        <v>446.4</v>
      </c>
      <c r="J36" s="1">
        <f t="shared" si="0"/>
        <v>446.4</v>
      </c>
      <c r="K36" s="1">
        <v>600</v>
      </c>
      <c r="L36" s="1">
        <v>600</v>
      </c>
    </row>
    <row r="37" spans="1:12" x14ac:dyDescent="0.25">
      <c r="A37" s="4">
        <v>43603</v>
      </c>
      <c r="B37" s="2" t="s">
        <v>149</v>
      </c>
      <c r="C37" s="1" t="s">
        <v>154</v>
      </c>
      <c r="D37" s="4">
        <v>43607</v>
      </c>
      <c r="E37" s="1" t="s">
        <v>131</v>
      </c>
      <c r="F37" s="1" t="s">
        <v>165</v>
      </c>
      <c r="G37" s="1" t="s">
        <v>129</v>
      </c>
      <c r="H37" s="1">
        <v>1</v>
      </c>
      <c r="I37" s="1">
        <f>VLOOKUP(E37,[1]Inventory!$B:$J,9,0)</f>
        <v>450.4</v>
      </c>
      <c r="J37" s="1">
        <f t="shared" si="0"/>
        <v>450.4</v>
      </c>
      <c r="K37" s="1">
        <v>1500</v>
      </c>
      <c r="L37" s="1">
        <v>1500</v>
      </c>
    </row>
    <row r="38" spans="1:12" x14ac:dyDescent="0.25">
      <c r="A38" s="4">
        <v>43603</v>
      </c>
      <c r="B38" s="2" t="s">
        <v>42</v>
      </c>
      <c r="C38" s="1" t="s">
        <v>43</v>
      </c>
      <c r="D38" s="4">
        <v>43607</v>
      </c>
      <c r="E38" s="1" t="s">
        <v>147</v>
      </c>
      <c r="F38" s="1" t="s">
        <v>183</v>
      </c>
      <c r="G38" s="1" t="s">
        <v>141</v>
      </c>
      <c r="H38" s="1">
        <v>1</v>
      </c>
      <c r="I38" s="1">
        <f>VLOOKUP(E38,[1]Inventory!$B:$J,9,0)</f>
        <v>814.19</v>
      </c>
      <c r="J38" s="1">
        <f t="shared" si="0"/>
        <v>814.19</v>
      </c>
      <c r="K38" s="1">
        <v>1400</v>
      </c>
      <c r="L38" s="1">
        <v>1400</v>
      </c>
    </row>
    <row r="39" spans="1:12" x14ac:dyDescent="0.25">
      <c r="A39" s="4">
        <v>43603</v>
      </c>
      <c r="B39" s="2" t="s">
        <v>17</v>
      </c>
      <c r="C39" s="1" t="s">
        <v>18</v>
      </c>
      <c r="D39" s="4">
        <v>43607</v>
      </c>
      <c r="E39" s="1" t="s">
        <v>146</v>
      </c>
      <c r="F39" s="1" t="s">
        <v>163</v>
      </c>
      <c r="G39" s="1" t="s">
        <v>141</v>
      </c>
      <c r="H39" s="1">
        <v>2</v>
      </c>
      <c r="I39" s="1">
        <f>VLOOKUP(E39,[1]Inventory!$B:$J,9,0)</f>
        <v>59.2</v>
      </c>
      <c r="J39" s="1">
        <f t="shared" si="0"/>
        <v>118.4</v>
      </c>
      <c r="K39" s="1">
        <v>250</v>
      </c>
      <c r="L39" s="1">
        <v>500</v>
      </c>
    </row>
    <row r="40" spans="1:12" x14ac:dyDescent="0.25">
      <c r="A40" s="4">
        <v>43605</v>
      </c>
      <c r="B40" s="2">
        <v>310320314</v>
      </c>
      <c r="C40" s="1" t="s">
        <v>27</v>
      </c>
      <c r="D40" s="4">
        <v>43607</v>
      </c>
      <c r="E40" s="1" t="s">
        <v>143</v>
      </c>
      <c r="F40" s="1" t="s">
        <v>180</v>
      </c>
      <c r="G40" s="1" t="s">
        <v>141</v>
      </c>
      <c r="H40" s="1">
        <v>3</v>
      </c>
      <c r="I40" s="1">
        <f>VLOOKUP(E40,[1]Inventory!$B:$J,9,0)</f>
        <v>571.37</v>
      </c>
      <c r="J40" s="1">
        <f t="shared" si="0"/>
        <v>1714.1100000000001</v>
      </c>
      <c r="K40" s="1">
        <v>1200</v>
      </c>
      <c r="L40" s="1">
        <v>3600</v>
      </c>
    </row>
    <row r="41" spans="1:12" x14ac:dyDescent="0.25">
      <c r="A41" s="4">
        <v>43606</v>
      </c>
      <c r="B41" s="2" t="s">
        <v>84</v>
      </c>
      <c r="C41" s="1" t="s">
        <v>85</v>
      </c>
      <c r="D41" s="4">
        <v>43607</v>
      </c>
      <c r="E41" s="1" t="s">
        <v>142</v>
      </c>
      <c r="F41" s="1" t="s">
        <v>179</v>
      </c>
      <c r="G41" s="1" t="s">
        <v>141</v>
      </c>
      <c r="H41" s="1">
        <v>3</v>
      </c>
      <c r="I41" s="1">
        <f>VLOOKUP(E41,[1]Inventory!$B:$J,9,0)</f>
        <v>244.35</v>
      </c>
      <c r="J41" s="1">
        <f t="shared" si="0"/>
        <v>733.05</v>
      </c>
      <c r="K41" s="1">
        <v>500</v>
      </c>
      <c r="L41" s="1">
        <v>1500</v>
      </c>
    </row>
    <row r="42" spans="1:12" x14ac:dyDescent="0.25">
      <c r="A42" s="4">
        <v>43606</v>
      </c>
      <c r="B42" s="2" t="s">
        <v>108</v>
      </c>
      <c r="C42" s="1" t="s">
        <v>167</v>
      </c>
      <c r="D42" s="4">
        <v>43607</v>
      </c>
      <c r="E42" s="1" t="s">
        <v>49</v>
      </c>
      <c r="F42" s="1" t="s">
        <v>36</v>
      </c>
      <c r="G42" s="1" t="s">
        <v>44</v>
      </c>
      <c r="H42" s="1">
        <v>10</v>
      </c>
      <c r="I42" s="1">
        <f>VLOOKUP(E42,[1]Inventory!$B:$J,9,0)</f>
        <v>60.97</v>
      </c>
      <c r="J42" s="1">
        <f t="shared" si="0"/>
        <v>609.70000000000005</v>
      </c>
      <c r="K42" s="1">
        <v>100</v>
      </c>
      <c r="L42" s="1">
        <v>1000</v>
      </c>
    </row>
    <row r="43" spans="1:12" x14ac:dyDescent="0.25">
      <c r="A43" s="4">
        <v>43606</v>
      </c>
      <c r="B43" s="2" t="s">
        <v>152</v>
      </c>
      <c r="C43" s="1" t="s">
        <v>11</v>
      </c>
      <c r="D43" s="4">
        <v>43607</v>
      </c>
      <c r="E43" s="1" t="s">
        <v>98</v>
      </c>
      <c r="F43" s="1" t="s">
        <v>19</v>
      </c>
      <c r="G43" s="1" t="s">
        <v>95</v>
      </c>
      <c r="H43" s="1">
        <v>2</v>
      </c>
      <c r="I43" s="1">
        <f>VLOOKUP(E43,[1]Inventory!$B:$J,9,0)</f>
        <v>230.05</v>
      </c>
      <c r="J43" s="1">
        <f t="shared" si="0"/>
        <v>460.1</v>
      </c>
      <c r="K43" s="1">
        <v>500</v>
      </c>
      <c r="L43" s="1">
        <v>1000</v>
      </c>
    </row>
    <row r="44" spans="1:12" x14ac:dyDescent="0.25">
      <c r="A44" s="4">
        <v>43606</v>
      </c>
      <c r="B44" s="2" t="s">
        <v>116</v>
      </c>
      <c r="C44" s="1" t="s">
        <v>117</v>
      </c>
      <c r="D44" s="4">
        <v>43607</v>
      </c>
      <c r="E44" s="1" t="s">
        <v>112</v>
      </c>
      <c r="F44" s="1" t="s">
        <v>113</v>
      </c>
      <c r="G44" s="1" t="s">
        <v>111</v>
      </c>
      <c r="H44" s="1">
        <v>1</v>
      </c>
      <c r="I44" s="1">
        <f>VLOOKUP(E44,[1]Inventory!$B:$J,9,0)</f>
        <v>554.24</v>
      </c>
      <c r="J44" s="1">
        <f t="shared" si="0"/>
        <v>554.24</v>
      </c>
      <c r="K44" s="1">
        <v>700</v>
      </c>
      <c r="L44" s="1">
        <v>700</v>
      </c>
    </row>
    <row r="45" spans="1:12" x14ac:dyDescent="0.25">
      <c r="A45" s="4">
        <v>43606</v>
      </c>
      <c r="B45" s="2" t="s">
        <v>71</v>
      </c>
      <c r="C45" s="1" t="s">
        <v>72</v>
      </c>
      <c r="D45" s="4">
        <v>43607</v>
      </c>
      <c r="E45" s="1" t="s">
        <v>118</v>
      </c>
      <c r="F45" s="1" t="s">
        <v>119</v>
      </c>
      <c r="G45" s="1" t="s">
        <v>111</v>
      </c>
      <c r="H45" s="1">
        <v>1</v>
      </c>
      <c r="I45" s="1">
        <f>VLOOKUP(E45,[1]Inventory!$B:$J,9,0)</f>
        <v>446.4</v>
      </c>
      <c r="J45" s="1">
        <f t="shared" si="0"/>
        <v>446.4</v>
      </c>
      <c r="K45" s="1">
        <v>600</v>
      </c>
      <c r="L45" s="1">
        <v>600</v>
      </c>
    </row>
    <row r="46" spans="1:12" x14ac:dyDescent="0.25">
      <c r="A46" s="4">
        <v>43606</v>
      </c>
      <c r="B46" s="2" t="s">
        <v>137</v>
      </c>
      <c r="C46" s="1" t="s">
        <v>170</v>
      </c>
      <c r="D46" s="4">
        <v>43607</v>
      </c>
      <c r="E46" s="1" t="s">
        <v>122</v>
      </c>
      <c r="F46" s="1" t="s">
        <v>123</v>
      </c>
      <c r="G46" s="1" t="s">
        <v>111</v>
      </c>
      <c r="H46" s="1">
        <v>1</v>
      </c>
      <c r="I46" s="1">
        <f>VLOOKUP(E46,[1]Inventory!$B:$J,9,0)</f>
        <v>75.37</v>
      </c>
      <c r="J46" s="1">
        <f t="shared" si="0"/>
        <v>75.37</v>
      </c>
      <c r="K46" s="1">
        <v>200</v>
      </c>
      <c r="L46" s="1">
        <v>200</v>
      </c>
    </row>
    <row r="47" spans="1:12" x14ac:dyDescent="0.25">
      <c r="A47" s="4">
        <v>43607</v>
      </c>
      <c r="B47" s="2" t="s">
        <v>96</v>
      </c>
      <c r="C47" s="1" t="s">
        <v>29</v>
      </c>
      <c r="D47" s="4">
        <v>43607</v>
      </c>
      <c r="E47" s="1" t="s">
        <v>124</v>
      </c>
      <c r="F47" s="1" t="s">
        <v>125</v>
      </c>
      <c r="G47" s="1" t="s">
        <v>111</v>
      </c>
      <c r="H47" s="1">
        <v>1</v>
      </c>
      <c r="I47" s="1">
        <f>VLOOKUP(E47,[1]Inventory!$B:$J,9,0)</f>
        <v>1652</v>
      </c>
      <c r="J47" s="1">
        <f t="shared" si="0"/>
        <v>1652</v>
      </c>
      <c r="K47" s="1">
        <v>6000</v>
      </c>
      <c r="L47" s="1">
        <v>6000</v>
      </c>
    </row>
    <row r="48" spans="1:12" x14ac:dyDescent="0.25">
      <c r="A48" s="4">
        <v>43607</v>
      </c>
      <c r="B48" s="2" t="s">
        <v>5</v>
      </c>
      <c r="C48" s="1" t="s">
        <v>6</v>
      </c>
      <c r="H48">
        <f>SUM(H3:H47)</f>
        <v>128</v>
      </c>
      <c r="I48" s="8"/>
      <c r="J48">
        <f>SUM(J3:J47)</f>
        <v>34159.86</v>
      </c>
      <c r="K48">
        <f t="shared" ref="K48:L48" si="1">SUM(K3:K47)</f>
        <v>44446</v>
      </c>
      <c r="L48">
        <f t="shared" si="1"/>
        <v>77062</v>
      </c>
    </row>
    <row r="49" spans="1:9" x14ac:dyDescent="0.25">
      <c r="A49" s="4">
        <v>43607</v>
      </c>
      <c r="B49" s="2" t="s">
        <v>31</v>
      </c>
      <c r="C49" s="1" t="s">
        <v>30</v>
      </c>
      <c r="I49" s="9"/>
    </row>
    <row r="50" spans="1:9" x14ac:dyDescent="0.25">
      <c r="A50" s="4">
        <v>43607</v>
      </c>
      <c r="B50" s="2" t="s">
        <v>82</v>
      </c>
      <c r="C50" s="1" t="s">
        <v>72</v>
      </c>
      <c r="I50" s="9"/>
    </row>
    <row r="51" spans="1:9" x14ac:dyDescent="0.25">
      <c r="A51" s="4">
        <v>43610</v>
      </c>
      <c r="B51" s="2" t="s">
        <v>88</v>
      </c>
      <c r="C51" s="1" t="s">
        <v>86</v>
      </c>
      <c r="I51" s="9"/>
    </row>
    <row r="52" spans="1:9" x14ac:dyDescent="0.25">
      <c r="A52" s="4">
        <v>43610</v>
      </c>
      <c r="B52" s="2" t="s">
        <v>5</v>
      </c>
      <c r="C52" s="1" t="s">
        <v>6</v>
      </c>
      <c r="I52" s="9"/>
    </row>
    <row r="53" spans="1:9" x14ac:dyDescent="0.25">
      <c r="A53" s="4">
        <v>43611</v>
      </c>
      <c r="B53" s="2" t="s">
        <v>46</v>
      </c>
      <c r="C53" s="1" t="s">
        <v>14</v>
      </c>
      <c r="I53" s="9"/>
    </row>
    <row r="54" spans="1:9" x14ac:dyDescent="0.25">
      <c r="A54" s="4">
        <v>43611</v>
      </c>
      <c r="B54" s="2" t="s">
        <v>124</v>
      </c>
      <c r="C54" s="1" t="s">
        <v>125</v>
      </c>
      <c r="I54" s="9"/>
    </row>
    <row r="55" spans="1:9" x14ac:dyDescent="0.25">
      <c r="A55" s="4">
        <v>43612</v>
      </c>
      <c r="B55" s="2">
        <v>310320410</v>
      </c>
      <c r="C55" s="1" t="s">
        <v>35</v>
      </c>
      <c r="I55" s="9"/>
    </row>
    <row r="56" spans="1:9" x14ac:dyDescent="0.25">
      <c r="A56" s="4">
        <v>43612</v>
      </c>
      <c r="B56" s="2">
        <v>310320409</v>
      </c>
      <c r="C56" s="1" t="s">
        <v>24</v>
      </c>
      <c r="I56" s="9"/>
    </row>
    <row r="57" spans="1:9" x14ac:dyDescent="0.25">
      <c r="A57" s="4">
        <v>43612</v>
      </c>
      <c r="B57" s="2" t="s">
        <v>130</v>
      </c>
      <c r="C57" s="1" t="s">
        <v>169</v>
      </c>
      <c r="I57" s="9"/>
    </row>
    <row r="58" spans="1:9" x14ac:dyDescent="0.25">
      <c r="A58" s="4">
        <v>43612</v>
      </c>
      <c r="B58" s="2" t="s">
        <v>92</v>
      </c>
      <c r="C58" s="1" t="s">
        <v>155</v>
      </c>
      <c r="I58" s="9"/>
    </row>
    <row r="59" spans="1:9" x14ac:dyDescent="0.25">
      <c r="A59" s="4">
        <v>43613</v>
      </c>
      <c r="B59" s="2" t="s">
        <v>52</v>
      </c>
      <c r="C59" s="1" t="s">
        <v>53</v>
      </c>
      <c r="I59" s="9"/>
    </row>
    <row r="60" spans="1:9" x14ac:dyDescent="0.25">
      <c r="A60" s="4">
        <v>43614</v>
      </c>
      <c r="B60" s="2" t="s">
        <v>107</v>
      </c>
      <c r="C60" s="1" t="s">
        <v>166</v>
      </c>
      <c r="I60" s="9"/>
    </row>
    <row r="61" spans="1:9" x14ac:dyDescent="0.25">
      <c r="A61" s="4">
        <v>43614</v>
      </c>
      <c r="B61" s="2" t="s">
        <v>97</v>
      </c>
      <c r="C61" s="1" t="s">
        <v>58</v>
      </c>
      <c r="I61" s="9"/>
    </row>
    <row r="62" spans="1:9" x14ac:dyDescent="0.25">
      <c r="A62" s="4">
        <v>43614</v>
      </c>
      <c r="B62" s="2" t="s">
        <v>21</v>
      </c>
      <c r="C62" s="1" t="s">
        <v>22</v>
      </c>
      <c r="I62" s="9"/>
    </row>
    <row r="63" spans="1:9" x14ac:dyDescent="0.25">
      <c r="A63" s="4">
        <v>43615</v>
      </c>
      <c r="B63" s="2">
        <v>310320314</v>
      </c>
      <c r="C63" s="1" t="s">
        <v>27</v>
      </c>
      <c r="I63" s="9"/>
    </row>
    <row r="64" spans="1:9" x14ac:dyDescent="0.25">
      <c r="A64" s="4">
        <v>43615</v>
      </c>
      <c r="B64" s="2">
        <v>310320313</v>
      </c>
      <c r="C64" s="1" t="s">
        <v>33</v>
      </c>
      <c r="I64" s="9"/>
    </row>
    <row r="65" spans="1:9" x14ac:dyDescent="0.25">
      <c r="A65" s="4">
        <v>43615</v>
      </c>
      <c r="B65" s="2" t="s">
        <v>59</v>
      </c>
      <c r="C65" s="1" t="s">
        <v>153</v>
      </c>
      <c r="I65" s="9"/>
    </row>
  </sheetData>
  <mergeCells count="2">
    <mergeCell ref="A1:C1"/>
    <mergeCell ref="D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44F6-52AF-4DF6-94F7-956C57CC0860}">
  <sheetPr filterMode="1"/>
  <dimension ref="A1:F46"/>
  <sheetViews>
    <sheetView workbookViewId="0">
      <selection activeCell="B32" sqref="B32:F46"/>
    </sheetView>
  </sheetViews>
  <sheetFormatPr defaultRowHeight="15" x14ac:dyDescent="0.25"/>
  <cols>
    <col min="1" max="1" width="10.140625" customWidth="1"/>
    <col min="2" max="2" width="24.140625" style="14" bestFit="1" customWidth="1"/>
    <col min="3" max="3" width="33.85546875" bestFit="1" customWidth="1"/>
  </cols>
  <sheetData>
    <row r="1" spans="1:6" x14ac:dyDescent="0.25">
      <c r="A1" s="6" t="s">
        <v>192</v>
      </c>
      <c r="B1" s="12" t="s">
        <v>193</v>
      </c>
      <c r="C1" s="6" t="s">
        <v>194</v>
      </c>
      <c r="D1" s="6" t="s">
        <v>196</v>
      </c>
      <c r="E1" s="6" t="s">
        <v>201</v>
      </c>
      <c r="F1" s="6" t="s">
        <v>199</v>
      </c>
    </row>
    <row r="2" spans="1:6" hidden="1" x14ac:dyDescent="0.25">
      <c r="A2" s="4">
        <v>43599</v>
      </c>
      <c r="B2" s="13" t="s">
        <v>5</v>
      </c>
      <c r="C2" s="1" t="s">
        <v>6</v>
      </c>
      <c r="D2" s="1">
        <v>4</v>
      </c>
      <c r="E2" s="1">
        <v>0</v>
      </c>
      <c r="F2" s="1">
        <f>VLOOKUP(B2,[1]Inventory!$B:$J,9,0)</f>
        <v>357.86</v>
      </c>
    </row>
    <row r="3" spans="1:6" hidden="1" x14ac:dyDescent="0.25">
      <c r="A3" s="4">
        <v>43599</v>
      </c>
      <c r="B3" s="13" t="s">
        <v>38</v>
      </c>
      <c r="C3" s="1" t="s">
        <v>37</v>
      </c>
      <c r="D3" s="1">
        <v>2</v>
      </c>
      <c r="E3" s="1">
        <v>0</v>
      </c>
      <c r="F3" s="1">
        <f>VLOOKUP(B3,[1]Inventory!$B:$J,9,0)</f>
        <v>661.5</v>
      </c>
    </row>
    <row r="4" spans="1:6" hidden="1" x14ac:dyDescent="0.25">
      <c r="A4" s="4">
        <v>43599</v>
      </c>
      <c r="B4" s="13" t="s">
        <v>56</v>
      </c>
      <c r="C4" s="1" t="s">
        <v>57</v>
      </c>
      <c r="D4" s="1">
        <v>6</v>
      </c>
      <c r="E4" s="1">
        <v>0</v>
      </c>
      <c r="F4" s="1">
        <f>VLOOKUP(B4,[1]Inventory!$B:$J,9,0)</f>
        <v>41.4</v>
      </c>
    </row>
    <row r="5" spans="1:6" hidden="1" x14ac:dyDescent="0.25">
      <c r="A5" s="4">
        <v>43599</v>
      </c>
      <c r="B5" s="13" t="s">
        <v>54</v>
      </c>
      <c r="C5" s="1" t="s">
        <v>55</v>
      </c>
      <c r="D5" s="1">
        <v>6</v>
      </c>
      <c r="E5" s="1">
        <v>0</v>
      </c>
      <c r="F5" s="1">
        <f>VLOOKUP(B5,[1]Inventory!$B:$J,9,0)</f>
        <v>40.11</v>
      </c>
    </row>
    <row r="6" spans="1:6" hidden="1" x14ac:dyDescent="0.25">
      <c r="A6" s="4">
        <v>43599</v>
      </c>
      <c r="B6" s="13" t="s">
        <v>50</v>
      </c>
      <c r="C6" s="1" t="s">
        <v>51</v>
      </c>
      <c r="D6" s="1">
        <v>6</v>
      </c>
      <c r="E6" s="1">
        <v>0</v>
      </c>
      <c r="F6" s="1">
        <f>VLOOKUP(B6,[1]Inventory!$B:$J,9,0)</f>
        <v>42.7</v>
      </c>
    </row>
    <row r="7" spans="1:6" hidden="1" x14ac:dyDescent="0.25">
      <c r="A7" s="4">
        <v>43599</v>
      </c>
      <c r="B7" s="13" t="s">
        <v>73</v>
      </c>
      <c r="C7" s="1" t="s">
        <v>74</v>
      </c>
      <c r="D7" s="1">
        <v>6</v>
      </c>
      <c r="E7" s="1">
        <v>0</v>
      </c>
      <c r="F7" s="1">
        <f>VLOOKUP(B7,[1]Inventory!$B:$J,9,0)</f>
        <v>42.7</v>
      </c>
    </row>
    <row r="8" spans="1:6" hidden="1" x14ac:dyDescent="0.25">
      <c r="A8" s="4">
        <v>43599</v>
      </c>
      <c r="B8" s="13" t="s">
        <v>62</v>
      </c>
      <c r="C8" s="1" t="s">
        <v>63</v>
      </c>
      <c r="D8" s="1">
        <v>6</v>
      </c>
      <c r="E8" s="1">
        <v>0</v>
      </c>
      <c r="F8" s="1">
        <f>VLOOKUP(B8,[1]Inventory!$B:$J,9,0)</f>
        <v>12.94</v>
      </c>
    </row>
    <row r="9" spans="1:6" hidden="1" x14ac:dyDescent="0.25">
      <c r="A9" s="4">
        <v>43599</v>
      </c>
      <c r="B9" s="13" t="s">
        <v>60</v>
      </c>
      <c r="C9" s="1" t="s">
        <v>61</v>
      </c>
      <c r="D9" s="1">
        <v>6</v>
      </c>
      <c r="E9" s="1">
        <v>0</v>
      </c>
      <c r="F9" s="1">
        <f>VLOOKUP(B9,[1]Inventory!$B:$J,9,0)</f>
        <v>19.41</v>
      </c>
    </row>
    <row r="10" spans="1:6" hidden="1" x14ac:dyDescent="0.25">
      <c r="A10" s="4">
        <v>43599</v>
      </c>
      <c r="B10" s="13" t="s">
        <v>83</v>
      </c>
      <c r="C10" s="1" t="s">
        <v>41</v>
      </c>
      <c r="D10" s="1">
        <v>2</v>
      </c>
      <c r="E10" s="1">
        <v>0</v>
      </c>
      <c r="F10" s="1">
        <f>VLOOKUP(B10,[1]Inventory!$B:$J,9,0)</f>
        <v>316.51</v>
      </c>
    </row>
    <row r="11" spans="1:6" hidden="1" x14ac:dyDescent="0.25">
      <c r="A11" s="4">
        <v>43599</v>
      </c>
      <c r="B11" s="13" t="s">
        <v>81</v>
      </c>
      <c r="C11" s="1" t="s">
        <v>40</v>
      </c>
      <c r="D11" s="1">
        <v>2</v>
      </c>
      <c r="E11" s="1">
        <v>0</v>
      </c>
      <c r="F11" s="1">
        <f>VLOOKUP(B11,[1]Inventory!$B:$J,9,0)</f>
        <v>316.20999999999998</v>
      </c>
    </row>
    <row r="12" spans="1:6" hidden="1" x14ac:dyDescent="0.25">
      <c r="A12" s="4">
        <v>43599</v>
      </c>
      <c r="B12" s="13" t="s">
        <v>122</v>
      </c>
      <c r="C12" s="1" t="s">
        <v>123</v>
      </c>
      <c r="D12" s="1">
        <v>2</v>
      </c>
      <c r="E12" s="1">
        <v>0</v>
      </c>
      <c r="F12" s="1">
        <f>VLOOKUP(B12,[1]Inventory!$B:$J,9,0)</f>
        <v>75.37</v>
      </c>
    </row>
    <row r="13" spans="1:6" hidden="1" x14ac:dyDescent="0.25">
      <c r="A13" s="4">
        <v>43599</v>
      </c>
      <c r="B13" s="13" t="s">
        <v>128</v>
      </c>
      <c r="C13" s="1" t="s">
        <v>32</v>
      </c>
      <c r="D13" s="1">
        <v>4</v>
      </c>
      <c r="E13" s="1">
        <v>0</v>
      </c>
      <c r="F13" s="1">
        <f>VLOOKUP(B13,[1]Inventory!$B:$J,9,0)</f>
        <v>75</v>
      </c>
    </row>
    <row r="14" spans="1:6" hidden="1" x14ac:dyDescent="0.25">
      <c r="A14" s="4">
        <v>43599</v>
      </c>
      <c r="B14" s="13" t="s">
        <v>139</v>
      </c>
      <c r="C14" s="1" t="s">
        <v>177</v>
      </c>
      <c r="D14" s="1">
        <v>2</v>
      </c>
      <c r="E14" s="1">
        <v>0</v>
      </c>
      <c r="F14" s="1">
        <f>VLOOKUP(B14,[1]Inventory!$B:$J,9,0)</f>
        <v>369.6</v>
      </c>
    </row>
    <row r="15" spans="1:6" hidden="1" x14ac:dyDescent="0.25">
      <c r="A15" s="4">
        <v>43599</v>
      </c>
      <c r="B15" s="13" t="s">
        <v>138</v>
      </c>
      <c r="C15" s="1" t="s">
        <v>176</v>
      </c>
      <c r="D15" s="1">
        <v>2</v>
      </c>
      <c r="E15" s="1">
        <v>0</v>
      </c>
      <c r="F15" s="1">
        <f>VLOOKUP(B15,[1]Inventory!$B:$J,9,0)</f>
        <v>663.76</v>
      </c>
    </row>
    <row r="16" spans="1:6" hidden="1" x14ac:dyDescent="0.25">
      <c r="A16" s="4">
        <v>43599</v>
      </c>
      <c r="B16" s="13" t="s">
        <v>140</v>
      </c>
      <c r="C16" s="1" t="s">
        <v>178</v>
      </c>
      <c r="D16" s="1">
        <v>2</v>
      </c>
      <c r="E16" s="1">
        <v>0</v>
      </c>
      <c r="F16" s="1">
        <f>VLOOKUP(B16,[1]Inventory!$B:$J,9,0)</f>
        <v>86.75</v>
      </c>
    </row>
    <row r="17" spans="1:6" hidden="1" x14ac:dyDescent="0.25">
      <c r="A17" s="4">
        <v>43599</v>
      </c>
      <c r="B17" s="13" t="s">
        <v>135</v>
      </c>
      <c r="C17" s="1" t="s">
        <v>174</v>
      </c>
      <c r="D17" s="1">
        <v>2</v>
      </c>
      <c r="E17" s="1">
        <v>0</v>
      </c>
      <c r="F17" s="1">
        <f>VLOOKUP(B17,[1]Inventory!$B:$J,9,0)</f>
        <v>370.79</v>
      </c>
    </row>
    <row r="18" spans="1:6" hidden="1" x14ac:dyDescent="0.25">
      <c r="A18" s="4">
        <v>43599</v>
      </c>
      <c r="B18" s="13" t="s">
        <v>132</v>
      </c>
      <c r="C18" s="1" t="s">
        <v>171</v>
      </c>
      <c r="D18" s="1">
        <v>2</v>
      </c>
      <c r="E18" s="1">
        <v>0</v>
      </c>
      <c r="F18" s="1">
        <f>VLOOKUP(B18,[1]Inventory!$B:$J,9,0)</f>
        <v>327.13</v>
      </c>
    </row>
    <row r="19" spans="1:6" hidden="1" x14ac:dyDescent="0.25">
      <c r="A19" s="4">
        <v>43599</v>
      </c>
      <c r="B19" s="13" t="s">
        <v>144</v>
      </c>
      <c r="C19" s="1" t="s">
        <v>181</v>
      </c>
      <c r="D19" s="1">
        <v>1</v>
      </c>
      <c r="E19" s="1">
        <v>0</v>
      </c>
      <c r="F19" s="1">
        <f>VLOOKUP(B19,[1]Inventory!$B:$J,9,0)</f>
        <v>2299.4499999999998</v>
      </c>
    </row>
    <row r="20" spans="1:6" hidden="1" x14ac:dyDescent="0.25">
      <c r="A20" s="4">
        <v>43599</v>
      </c>
      <c r="B20" s="13" t="s">
        <v>146</v>
      </c>
      <c r="C20" s="1" t="s">
        <v>163</v>
      </c>
      <c r="D20" s="1">
        <v>4</v>
      </c>
      <c r="E20" s="1">
        <v>0</v>
      </c>
      <c r="F20" s="1">
        <f>VLOOKUP(B20,[1]Inventory!$B:$J,9,0)</f>
        <v>59.2</v>
      </c>
    </row>
    <row r="21" spans="1:6" hidden="1" x14ac:dyDescent="0.25">
      <c r="A21" s="4">
        <v>43599</v>
      </c>
      <c r="B21" s="13" t="s">
        <v>143</v>
      </c>
      <c r="C21" s="1" t="s">
        <v>180</v>
      </c>
      <c r="D21" s="1">
        <v>3</v>
      </c>
      <c r="E21" s="1">
        <v>0</v>
      </c>
      <c r="F21" s="1">
        <f>VLOOKUP(B21,[1]Inventory!$B:$J,9,0)</f>
        <v>571.37</v>
      </c>
    </row>
    <row r="22" spans="1:6" hidden="1" x14ac:dyDescent="0.25">
      <c r="A22" s="4">
        <v>43599</v>
      </c>
      <c r="B22" s="13" t="s">
        <v>150</v>
      </c>
      <c r="C22" s="1" t="s">
        <v>175</v>
      </c>
      <c r="D22" s="1">
        <v>6</v>
      </c>
      <c r="E22" s="1">
        <v>0</v>
      </c>
      <c r="F22" s="1">
        <f>VLOOKUP(B22,[1]Inventory!$B:$J,9,0)</f>
        <v>278.41000000000003</v>
      </c>
    </row>
    <row r="23" spans="1:6" hidden="1" x14ac:dyDescent="0.25">
      <c r="A23" s="4">
        <v>43599</v>
      </c>
      <c r="B23" s="13" t="s">
        <v>98</v>
      </c>
      <c r="C23" s="1" t="s">
        <v>19</v>
      </c>
      <c r="D23" s="1">
        <v>2</v>
      </c>
      <c r="E23" s="1">
        <v>0</v>
      </c>
      <c r="F23" s="1">
        <f>VLOOKUP(B23,[1]Inventory!$B:$J,9,0)</f>
        <v>230.05</v>
      </c>
    </row>
    <row r="24" spans="1:6" hidden="1" x14ac:dyDescent="0.25">
      <c r="A24" s="4">
        <v>43599</v>
      </c>
      <c r="B24" s="13" t="s">
        <v>103</v>
      </c>
      <c r="C24" s="1" t="s">
        <v>161</v>
      </c>
      <c r="D24" s="1">
        <v>2</v>
      </c>
      <c r="E24" s="1">
        <v>0</v>
      </c>
      <c r="F24" s="1">
        <f>VLOOKUP(B24,[1]Inventory!$B:$J,9,0)</f>
        <v>223.2</v>
      </c>
    </row>
    <row r="25" spans="1:6" hidden="1" x14ac:dyDescent="0.25">
      <c r="A25" s="4">
        <v>43599</v>
      </c>
      <c r="B25" s="13" t="s">
        <v>105</v>
      </c>
      <c r="C25" s="1" t="s">
        <v>164</v>
      </c>
      <c r="D25" s="1">
        <v>2</v>
      </c>
      <c r="E25" s="1">
        <v>0</v>
      </c>
      <c r="F25" s="1">
        <f>VLOOKUP(B25,[1]Inventory!$B:$J,9,0)</f>
        <v>224</v>
      </c>
    </row>
    <row r="26" spans="1:6" hidden="1" x14ac:dyDescent="0.25">
      <c r="A26" s="4">
        <v>43599</v>
      </c>
      <c r="B26" s="13" t="s">
        <v>104</v>
      </c>
      <c r="C26" s="1" t="s">
        <v>162</v>
      </c>
      <c r="D26" s="1">
        <v>3</v>
      </c>
      <c r="E26" s="1">
        <v>0</v>
      </c>
      <c r="F26" s="1">
        <f>VLOOKUP(B26,[1]Inventory!$B:$J,9,0)</f>
        <v>405.19</v>
      </c>
    </row>
    <row r="27" spans="1:6" hidden="1" x14ac:dyDescent="0.25">
      <c r="A27" s="4">
        <v>43599</v>
      </c>
      <c r="B27" s="13" t="s">
        <v>100</v>
      </c>
      <c r="C27" s="1" t="s">
        <v>160</v>
      </c>
      <c r="D27" s="1">
        <v>3</v>
      </c>
      <c r="E27" s="1">
        <v>0</v>
      </c>
      <c r="F27" s="1">
        <f>VLOOKUP(B27,[1]Inventory!$B:$J,9,0)</f>
        <v>67.739999999999995</v>
      </c>
    </row>
    <row r="28" spans="1:6" hidden="1" x14ac:dyDescent="0.25">
      <c r="A28" s="4">
        <v>43599</v>
      </c>
      <c r="B28" s="13" t="s">
        <v>101</v>
      </c>
      <c r="C28" s="1" t="s">
        <v>102</v>
      </c>
      <c r="D28" s="1">
        <v>5</v>
      </c>
      <c r="E28" s="1">
        <v>0</v>
      </c>
      <c r="F28" s="1">
        <f>VLOOKUP(B28,[1]Inventory!$B:$J,9,0)</f>
        <v>55.16</v>
      </c>
    </row>
    <row r="29" spans="1:6" hidden="1" x14ac:dyDescent="0.25">
      <c r="A29" s="4">
        <v>43599</v>
      </c>
      <c r="B29" s="13" t="s">
        <v>151</v>
      </c>
      <c r="C29" s="1" t="s">
        <v>184</v>
      </c>
      <c r="D29" s="1">
        <v>1</v>
      </c>
      <c r="E29" s="1">
        <v>0</v>
      </c>
      <c r="F29" s="1">
        <f>VLOOKUP(B29,[1]Inventory!$B:$J,9,0)</f>
        <v>3056.5</v>
      </c>
    </row>
    <row r="30" spans="1:6" hidden="1" x14ac:dyDescent="0.25">
      <c r="A30" s="4">
        <v>43599</v>
      </c>
      <c r="B30" s="13" t="s">
        <v>145</v>
      </c>
      <c r="C30" s="1" t="s">
        <v>182</v>
      </c>
      <c r="D30" s="1">
        <v>1</v>
      </c>
      <c r="E30" s="1">
        <v>0</v>
      </c>
      <c r="F30" s="7">
        <v>332.8</v>
      </c>
    </row>
    <row r="31" spans="1:6" hidden="1" x14ac:dyDescent="0.25">
      <c r="A31" s="4">
        <v>43605</v>
      </c>
      <c r="B31" s="13" t="s">
        <v>52</v>
      </c>
      <c r="C31" s="1" t="s">
        <v>53</v>
      </c>
      <c r="D31" s="1">
        <v>2</v>
      </c>
      <c r="E31" s="1">
        <v>0</v>
      </c>
      <c r="F31" s="1">
        <f>VLOOKUP(B31,[1]Inventory!$B:$J,9,0)</f>
        <v>834.4</v>
      </c>
    </row>
    <row r="32" spans="1:6" x14ac:dyDescent="0.25">
      <c r="A32" s="4">
        <v>43607</v>
      </c>
      <c r="B32" s="13" t="s">
        <v>52</v>
      </c>
      <c r="C32" s="1" t="s">
        <v>53</v>
      </c>
      <c r="D32" s="1">
        <v>2</v>
      </c>
      <c r="E32" s="1">
        <v>0</v>
      </c>
      <c r="F32" s="1">
        <f>VLOOKUP(B32,[1]Inventory!$B:$J,9,0)</f>
        <v>834.4</v>
      </c>
    </row>
    <row r="33" spans="1:6" x14ac:dyDescent="0.25">
      <c r="A33" s="4">
        <v>43607</v>
      </c>
      <c r="B33" s="13" t="s">
        <v>120</v>
      </c>
      <c r="C33" s="1" t="s">
        <v>121</v>
      </c>
      <c r="D33" s="1">
        <v>1</v>
      </c>
      <c r="E33" s="1">
        <v>0</v>
      </c>
      <c r="F33" s="1">
        <f>VLOOKUP(B33,[1]Inventory!$B:$J,9,0)</f>
        <v>532.21</v>
      </c>
    </row>
    <row r="34" spans="1:6" x14ac:dyDescent="0.25">
      <c r="A34" s="4">
        <v>43607</v>
      </c>
      <c r="B34" s="13" t="s">
        <v>114</v>
      </c>
      <c r="C34" s="1" t="s">
        <v>115</v>
      </c>
      <c r="D34" s="1">
        <v>1</v>
      </c>
      <c r="E34" s="1">
        <v>0</v>
      </c>
      <c r="F34" s="1">
        <f>VLOOKUP(B34,[1]Inventory!$B:$J,9,0)</f>
        <v>554.24</v>
      </c>
    </row>
    <row r="35" spans="1:6" x14ac:dyDescent="0.25">
      <c r="A35" s="4">
        <v>43607</v>
      </c>
      <c r="B35" s="13" t="s">
        <v>126</v>
      </c>
      <c r="C35" s="1" t="s">
        <v>127</v>
      </c>
      <c r="D35" s="1">
        <v>1</v>
      </c>
      <c r="E35" s="1">
        <v>0</v>
      </c>
      <c r="F35" s="1">
        <f>VLOOKUP(B35,[1]Inventory!$B:$J,9,0)</f>
        <v>446.4</v>
      </c>
    </row>
    <row r="36" spans="1:6" x14ac:dyDescent="0.25">
      <c r="A36" s="4">
        <v>43607</v>
      </c>
      <c r="B36" s="13" t="s">
        <v>131</v>
      </c>
      <c r="C36" s="1" t="s">
        <v>165</v>
      </c>
      <c r="D36" s="1">
        <v>1</v>
      </c>
      <c r="E36" s="1">
        <v>0</v>
      </c>
      <c r="F36" s="1">
        <f>VLOOKUP(B36,[1]Inventory!$B:$J,9,0)</f>
        <v>450.4</v>
      </c>
    </row>
    <row r="37" spans="1:6" x14ac:dyDescent="0.25">
      <c r="A37" s="4">
        <v>43607</v>
      </c>
      <c r="B37" s="13" t="s">
        <v>147</v>
      </c>
      <c r="C37" s="1" t="s">
        <v>183</v>
      </c>
      <c r="D37" s="1">
        <v>1</v>
      </c>
      <c r="E37" s="1">
        <v>0</v>
      </c>
      <c r="F37" s="1">
        <f>VLOOKUP(B37,[1]Inventory!$B:$J,9,0)</f>
        <v>814.19</v>
      </c>
    </row>
    <row r="38" spans="1:6" x14ac:dyDescent="0.25">
      <c r="A38" s="4">
        <v>43607</v>
      </c>
      <c r="B38" s="13" t="s">
        <v>146</v>
      </c>
      <c r="C38" s="1" t="s">
        <v>163</v>
      </c>
      <c r="D38" s="1">
        <v>2</v>
      </c>
      <c r="E38" s="1">
        <v>0</v>
      </c>
      <c r="F38" s="1">
        <f>VLOOKUP(B38,[1]Inventory!$B:$J,9,0)</f>
        <v>59.2</v>
      </c>
    </row>
    <row r="39" spans="1:6" x14ac:dyDescent="0.25">
      <c r="A39" s="4">
        <v>43607</v>
      </c>
      <c r="B39" s="13" t="s">
        <v>143</v>
      </c>
      <c r="C39" s="1" t="s">
        <v>180</v>
      </c>
      <c r="D39" s="1">
        <v>3</v>
      </c>
      <c r="E39" s="1">
        <v>0</v>
      </c>
      <c r="F39" s="1">
        <f>VLOOKUP(B39,[1]Inventory!$B:$J,9,0)</f>
        <v>571.37</v>
      </c>
    </row>
    <row r="40" spans="1:6" x14ac:dyDescent="0.25">
      <c r="A40" s="4">
        <v>43607</v>
      </c>
      <c r="B40" s="13" t="s">
        <v>142</v>
      </c>
      <c r="C40" s="1" t="s">
        <v>179</v>
      </c>
      <c r="D40" s="1">
        <v>3</v>
      </c>
      <c r="E40" s="1">
        <v>0</v>
      </c>
      <c r="F40" s="1">
        <f>VLOOKUP(B40,[1]Inventory!$B:$J,9,0)</f>
        <v>244.35</v>
      </c>
    </row>
    <row r="41" spans="1:6" x14ac:dyDescent="0.25">
      <c r="A41" s="4">
        <v>43607</v>
      </c>
      <c r="B41" s="13" t="s">
        <v>49</v>
      </c>
      <c r="C41" s="1" t="s">
        <v>36</v>
      </c>
      <c r="D41" s="1">
        <v>10</v>
      </c>
      <c r="E41" s="1">
        <v>0</v>
      </c>
      <c r="F41" s="1">
        <f>VLOOKUP(B41,[1]Inventory!$B:$J,9,0)</f>
        <v>60.97</v>
      </c>
    </row>
    <row r="42" spans="1:6" x14ac:dyDescent="0.25">
      <c r="A42" s="4">
        <v>43607</v>
      </c>
      <c r="B42" s="13" t="s">
        <v>98</v>
      </c>
      <c r="C42" s="1" t="s">
        <v>19</v>
      </c>
      <c r="D42" s="1">
        <v>2</v>
      </c>
      <c r="E42" s="1">
        <v>0</v>
      </c>
      <c r="F42" s="1">
        <f>VLOOKUP(B42,[1]Inventory!$B:$J,9,0)</f>
        <v>230.05</v>
      </c>
    </row>
    <row r="43" spans="1:6" x14ac:dyDescent="0.25">
      <c r="A43" s="4">
        <v>43607</v>
      </c>
      <c r="B43" s="13" t="s">
        <v>112</v>
      </c>
      <c r="C43" s="1" t="s">
        <v>113</v>
      </c>
      <c r="D43" s="1">
        <v>1</v>
      </c>
      <c r="E43" s="1">
        <v>0</v>
      </c>
      <c r="F43" s="1">
        <f>VLOOKUP(B43,[1]Inventory!$B:$J,9,0)</f>
        <v>554.24</v>
      </c>
    </row>
    <row r="44" spans="1:6" x14ac:dyDescent="0.25">
      <c r="A44" s="4">
        <v>43607</v>
      </c>
      <c r="B44" s="13" t="s">
        <v>118</v>
      </c>
      <c r="C44" s="1" t="s">
        <v>119</v>
      </c>
      <c r="D44" s="1">
        <v>1</v>
      </c>
      <c r="E44" s="1">
        <v>0</v>
      </c>
      <c r="F44" s="1">
        <f>VLOOKUP(B44,[1]Inventory!$B:$J,9,0)</f>
        <v>446.4</v>
      </c>
    </row>
    <row r="45" spans="1:6" x14ac:dyDescent="0.25">
      <c r="A45" s="4">
        <v>43607</v>
      </c>
      <c r="B45" s="13" t="s">
        <v>122</v>
      </c>
      <c r="C45" s="1" t="s">
        <v>123</v>
      </c>
      <c r="D45" s="1">
        <v>1</v>
      </c>
      <c r="E45" s="1">
        <v>0</v>
      </c>
      <c r="F45" s="1">
        <f>VLOOKUP(B45,[1]Inventory!$B:$J,9,0)</f>
        <v>75.37</v>
      </c>
    </row>
    <row r="46" spans="1:6" x14ac:dyDescent="0.25">
      <c r="A46" s="4">
        <v>43607</v>
      </c>
      <c r="B46" s="13" t="s">
        <v>124</v>
      </c>
      <c r="C46" s="1" t="s">
        <v>125</v>
      </c>
      <c r="D46" s="1">
        <v>1</v>
      </c>
      <c r="E46" s="1">
        <v>0</v>
      </c>
      <c r="F46" s="1">
        <f>VLOOKUP(B46,[1]Inventory!$B:$J,9,0)</f>
        <v>1652</v>
      </c>
    </row>
  </sheetData>
  <autoFilter ref="A1:F46" xr:uid="{EC797972-D6DB-4912-AA3E-9FCCDD617AEE}">
    <filterColumn colId="0">
      <filters>
        <dateGroupItem year="2019" month="5" day="22" dateTimeGrouping="day"/>
      </filters>
    </filterColumn>
  </autoFilter>
  <conditionalFormatting sqref="B1:B104857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2183-F7BA-4F2C-B854-0BA33D5245D0}">
  <dimension ref="A1:E16"/>
  <sheetViews>
    <sheetView tabSelected="1" workbookViewId="0">
      <selection activeCell="A2" sqref="A2:E16"/>
    </sheetView>
  </sheetViews>
  <sheetFormatPr defaultRowHeight="15" x14ac:dyDescent="0.25"/>
  <cols>
    <col min="1" max="1" width="24.140625" bestFit="1" customWidth="1"/>
    <col min="2" max="2" width="33.85546875" bestFit="1" customWidth="1"/>
    <col min="5" max="5" width="8" bestFit="1" customWidth="1"/>
    <col min="6" max="6" width="9" customWidth="1"/>
  </cols>
  <sheetData>
    <row r="1" spans="1:5" x14ac:dyDescent="0.25">
      <c r="A1" s="11" t="s">
        <v>193</v>
      </c>
      <c r="B1" s="11" t="s">
        <v>194</v>
      </c>
      <c r="C1" s="11" t="s">
        <v>196</v>
      </c>
      <c r="D1" s="11" t="s">
        <v>201</v>
      </c>
      <c r="E1" s="11" t="s">
        <v>202</v>
      </c>
    </row>
    <row r="2" spans="1:5" x14ac:dyDescent="0.25">
      <c r="A2" s="13" t="s">
        <v>52</v>
      </c>
      <c r="B2" s="1" t="s">
        <v>53</v>
      </c>
      <c r="C2" s="1">
        <v>2</v>
      </c>
      <c r="D2" s="1">
        <v>0</v>
      </c>
      <c r="E2" s="1">
        <f>VLOOKUP(A2,[1]Inventory!$B:$J,9,0)</f>
        <v>834.4</v>
      </c>
    </row>
    <row r="3" spans="1:5" x14ac:dyDescent="0.25">
      <c r="A3" s="13" t="s">
        <v>120</v>
      </c>
      <c r="B3" s="1" t="s">
        <v>121</v>
      </c>
      <c r="C3" s="1">
        <v>1</v>
      </c>
      <c r="D3" s="1">
        <v>0</v>
      </c>
      <c r="E3" s="1">
        <f>VLOOKUP(A3,[1]Inventory!$B:$J,9,0)</f>
        <v>532.21</v>
      </c>
    </row>
    <row r="4" spans="1:5" x14ac:dyDescent="0.25">
      <c r="A4" s="13" t="s">
        <v>114</v>
      </c>
      <c r="B4" s="1" t="s">
        <v>115</v>
      </c>
      <c r="C4" s="1">
        <v>1</v>
      </c>
      <c r="D4" s="1">
        <v>0</v>
      </c>
      <c r="E4" s="1">
        <f>VLOOKUP(A4,[1]Inventory!$B:$J,9,0)</f>
        <v>554.24</v>
      </c>
    </row>
    <row r="5" spans="1:5" x14ac:dyDescent="0.25">
      <c r="A5" s="13" t="s">
        <v>126</v>
      </c>
      <c r="B5" s="1" t="s">
        <v>127</v>
      </c>
      <c r="C5" s="1">
        <v>1</v>
      </c>
      <c r="D5" s="1">
        <v>0</v>
      </c>
      <c r="E5" s="1">
        <f>VLOOKUP(A5,[1]Inventory!$B:$J,9,0)</f>
        <v>446.4</v>
      </c>
    </row>
    <row r="6" spans="1:5" x14ac:dyDescent="0.25">
      <c r="A6" s="13" t="s">
        <v>131</v>
      </c>
      <c r="B6" s="1" t="s">
        <v>165</v>
      </c>
      <c r="C6" s="1">
        <v>1</v>
      </c>
      <c r="D6" s="1">
        <v>0</v>
      </c>
      <c r="E6" s="1">
        <f>VLOOKUP(A6,[1]Inventory!$B:$J,9,0)</f>
        <v>450.4</v>
      </c>
    </row>
    <row r="7" spans="1:5" x14ac:dyDescent="0.25">
      <c r="A7" s="13" t="s">
        <v>147</v>
      </c>
      <c r="B7" s="1" t="s">
        <v>183</v>
      </c>
      <c r="C7" s="1">
        <v>1</v>
      </c>
      <c r="D7" s="1">
        <v>0</v>
      </c>
      <c r="E7" s="1">
        <f>VLOOKUP(A7,[1]Inventory!$B:$J,9,0)</f>
        <v>814.19</v>
      </c>
    </row>
    <row r="8" spans="1:5" x14ac:dyDescent="0.25">
      <c r="A8" s="13" t="s">
        <v>146</v>
      </c>
      <c r="B8" s="1" t="s">
        <v>163</v>
      </c>
      <c r="C8" s="1">
        <v>2</v>
      </c>
      <c r="D8" s="1">
        <v>0</v>
      </c>
      <c r="E8" s="1">
        <f>VLOOKUP(A8,[1]Inventory!$B:$J,9,0)</f>
        <v>59.2</v>
      </c>
    </row>
    <row r="9" spans="1:5" x14ac:dyDescent="0.25">
      <c r="A9" s="13" t="s">
        <v>143</v>
      </c>
      <c r="B9" s="1" t="s">
        <v>180</v>
      </c>
      <c r="C9" s="1">
        <v>3</v>
      </c>
      <c r="D9" s="1">
        <v>0</v>
      </c>
      <c r="E9" s="1">
        <f>VLOOKUP(A9,[1]Inventory!$B:$J,9,0)</f>
        <v>571.37</v>
      </c>
    </row>
    <row r="10" spans="1:5" x14ac:dyDescent="0.25">
      <c r="A10" s="13" t="s">
        <v>142</v>
      </c>
      <c r="B10" s="1" t="s">
        <v>179</v>
      </c>
      <c r="C10" s="1">
        <v>3</v>
      </c>
      <c r="D10" s="1">
        <v>0</v>
      </c>
      <c r="E10" s="1">
        <f>VLOOKUP(A10,[1]Inventory!$B:$J,9,0)</f>
        <v>244.35</v>
      </c>
    </row>
    <row r="11" spans="1:5" x14ac:dyDescent="0.25">
      <c r="A11" s="13" t="s">
        <v>49</v>
      </c>
      <c r="B11" s="1" t="s">
        <v>36</v>
      </c>
      <c r="C11" s="1">
        <v>10</v>
      </c>
      <c r="D11" s="1">
        <v>0</v>
      </c>
      <c r="E11" s="1">
        <f>VLOOKUP(A11,[1]Inventory!$B:$J,9,0)</f>
        <v>60.97</v>
      </c>
    </row>
    <row r="12" spans="1:5" x14ac:dyDescent="0.25">
      <c r="A12" s="13" t="s">
        <v>98</v>
      </c>
      <c r="B12" s="1" t="s">
        <v>19</v>
      </c>
      <c r="C12" s="1">
        <v>2</v>
      </c>
      <c r="D12" s="1">
        <v>0</v>
      </c>
      <c r="E12" s="1">
        <f>VLOOKUP(A12,[1]Inventory!$B:$J,9,0)</f>
        <v>230.05</v>
      </c>
    </row>
    <row r="13" spans="1:5" x14ac:dyDescent="0.25">
      <c r="A13" s="13" t="s">
        <v>112</v>
      </c>
      <c r="B13" s="1" t="s">
        <v>113</v>
      </c>
      <c r="C13" s="1">
        <v>1</v>
      </c>
      <c r="D13" s="1">
        <v>0</v>
      </c>
      <c r="E13" s="1">
        <f>VLOOKUP(A13,[1]Inventory!$B:$J,9,0)</f>
        <v>554.24</v>
      </c>
    </row>
    <row r="14" spans="1:5" x14ac:dyDescent="0.25">
      <c r="A14" s="13" t="s">
        <v>118</v>
      </c>
      <c r="B14" s="1" t="s">
        <v>119</v>
      </c>
      <c r="C14" s="1">
        <v>1</v>
      </c>
      <c r="D14" s="1">
        <v>0</v>
      </c>
      <c r="E14" s="1">
        <f>VLOOKUP(A14,[1]Inventory!$B:$J,9,0)</f>
        <v>446.4</v>
      </c>
    </row>
    <row r="15" spans="1:5" x14ac:dyDescent="0.25">
      <c r="A15" s="13" t="s">
        <v>122</v>
      </c>
      <c r="B15" s="1" t="s">
        <v>123</v>
      </c>
      <c r="C15" s="1">
        <v>1</v>
      </c>
      <c r="D15" s="1">
        <v>0</v>
      </c>
      <c r="E15" s="1">
        <f>VLOOKUP(A15,[1]Inventory!$B:$J,9,0)</f>
        <v>75.37</v>
      </c>
    </row>
    <row r="16" spans="1:5" x14ac:dyDescent="0.25">
      <c r="A16" s="13" t="s">
        <v>124</v>
      </c>
      <c r="B16" s="1" t="s">
        <v>125</v>
      </c>
      <c r="C16" s="1">
        <v>1</v>
      </c>
      <c r="D16" s="1">
        <v>0</v>
      </c>
      <c r="E16" s="1">
        <f>VLOOKUP(A16,[1]Inventory!$B:$J,9,0)</f>
        <v>1652</v>
      </c>
    </row>
  </sheetData>
  <conditionalFormatting sqref="A1">
    <cfRule type="duplicateValues" dxfId="6" priority="3"/>
  </conditionalFormatting>
  <conditionalFormatting sqref="A1">
    <cfRule type="duplicateValues" dxfId="5" priority="4"/>
  </conditionalFormatting>
  <conditionalFormatting sqref="A2:A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Recv Costing</vt:lpstr>
      <vt:lpstr>Sheet11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2019-07-04T09:32:17Z</dcterms:modified>
</cp:coreProperties>
</file>