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310" activeTab="3"/>
  </bookViews>
  <sheets>
    <sheet name="May Received &amp; Issue" sheetId="17" r:id="rId1"/>
    <sheet name="rec cost" sheetId="18" r:id="rId2"/>
    <sheet name="Sheet2" sheetId="20" r:id="rId3"/>
    <sheet name="Sheet1" sheetId="19" r:id="rId4"/>
  </sheets>
  <externalReferences>
    <externalReference r:id="rId5"/>
  </externalReferences>
  <definedNames>
    <definedName name="_xlnm._FilterDatabase" localSheetId="2" hidden="1">Sheet2!$A$1:$J$122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9" i="19" l="1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2" i="19"/>
  <c r="D123" i="20"/>
  <c r="F122" i="20" l="1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K4" i="18" l="1"/>
  <c r="L4" i="18" s="1"/>
  <c r="K5" i="18"/>
  <c r="L5" i="18" s="1"/>
  <c r="K6" i="18"/>
  <c r="L6" i="18" s="1"/>
  <c r="K7" i="18"/>
  <c r="L7" i="18" s="1"/>
  <c r="K8" i="18"/>
  <c r="L8" i="18" s="1"/>
  <c r="K9" i="18"/>
  <c r="L9" i="18" s="1"/>
  <c r="K10" i="18"/>
  <c r="L10" i="18" s="1"/>
  <c r="K11" i="18"/>
  <c r="L11" i="18" s="1"/>
  <c r="K12" i="18"/>
  <c r="L12" i="18" s="1"/>
  <c r="K13" i="18"/>
  <c r="L13" i="18" s="1"/>
  <c r="K14" i="18"/>
  <c r="L14" i="18" s="1"/>
  <c r="K15" i="18"/>
  <c r="L15" i="18" s="1"/>
  <c r="K16" i="18"/>
  <c r="L16" i="18" s="1"/>
  <c r="K17" i="18"/>
  <c r="L17" i="18" s="1"/>
  <c r="K18" i="18"/>
  <c r="L18" i="18" s="1"/>
  <c r="K19" i="18"/>
  <c r="L19" i="18" s="1"/>
  <c r="K20" i="18"/>
  <c r="L20" i="18" s="1"/>
  <c r="K21" i="18"/>
  <c r="L21" i="18" s="1"/>
  <c r="K22" i="18"/>
  <c r="L22" i="18" s="1"/>
  <c r="K23" i="18"/>
  <c r="L23" i="18" s="1"/>
  <c r="K24" i="18"/>
  <c r="L24" i="18" s="1"/>
  <c r="K25" i="18"/>
  <c r="L25" i="18" s="1"/>
  <c r="K26" i="18"/>
  <c r="L26" i="18" s="1"/>
  <c r="K27" i="18"/>
  <c r="L27" i="18" s="1"/>
  <c r="K28" i="18"/>
  <c r="L28" i="18" s="1"/>
  <c r="K29" i="18"/>
  <c r="L29" i="18" s="1"/>
  <c r="K30" i="18"/>
  <c r="L30" i="18" s="1"/>
  <c r="K31" i="18"/>
  <c r="L31" i="18" s="1"/>
  <c r="K32" i="18"/>
  <c r="L32" i="18" s="1"/>
  <c r="K33" i="18"/>
  <c r="L33" i="18" s="1"/>
  <c r="K34" i="18"/>
  <c r="L34" i="18" s="1"/>
  <c r="K35" i="18"/>
  <c r="L35" i="18" s="1"/>
  <c r="K36" i="18"/>
  <c r="L36" i="18" s="1"/>
  <c r="K37" i="18"/>
  <c r="L37" i="18" s="1"/>
  <c r="K38" i="18"/>
  <c r="L38" i="18" s="1"/>
  <c r="K39" i="18"/>
  <c r="L39" i="18" s="1"/>
  <c r="K40" i="18"/>
  <c r="L40" i="18" s="1"/>
  <c r="K41" i="18"/>
  <c r="L41" i="18" s="1"/>
  <c r="K42" i="18"/>
  <c r="L42" i="18" s="1"/>
  <c r="K43" i="18"/>
  <c r="L43" i="18" s="1"/>
  <c r="K44" i="18"/>
  <c r="L44" i="18" s="1"/>
  <c r="K45" i="18"/>
  <c r="L45" i="18" s="1"/>
  <c r="K46" i="18"/>
  <c r="L46" i="18" s="1"/>
  <c r="K47" i="18"/>
  <c r="L47" i="18" s="1"/>
  <c r="K48" i="18"/>
  <c r="L48" i="18" s="1"/>
  <c r="K49" i="18"/>
  <c r="L49" i="18" s="1"/>
  <c r="K50" i="18"/>
  <c r="L50" i="18" s="1"/>
  <c r="K51" i="18"/>
  <c r="L51" i="18" s="1"/>
  <c r="K52" i="18"/>
  <c r="L52" i="18" s="1"/>
  <c r="K53" i="18"/>
  <c r="L53" i="18" s="1"/>
  <c r="K54" i="18"/>
  <c r="L54" i="18" s="1"/>
  <c r="K55" i="18"/>
  <c r="L55" i="18" s="1"/>
  <c r="K56" i="18"/>
  <c r="L56" i="18" s="1"/>
  <c r="K57" i="18"/>
  <c r="L57" i="18" s="1"/>
  <c r="K58" i="18"/>
  <c r="L58" i="18" s="1"/>
  <c r="K59" i="18"/>
  <c r="L59" i="18" s="1"/>
  <c r="K60" i="18"/>
  <c r="L60" i="18" s="1"/>
  <c r="K61" i="18"/>
  <c r="L61" i="18" s="1"/>
  <c r="K62" i="18"/>
  <c r="L62" i="18" s="1"/>
  <c r="K63" i="18"/>
  <c r="L63" i="18" s="1"/>
  <c r="K64" i="18"/>
  <c r="L64" i="18" s="1"/>
  <c r="K65" i="18"/>
  <c r="L65" i="18" s="1"/>
  <c r="K66" i="18"/>
  <c r="L66" i="18" s="1"/>
  <c r="K67" i="18"/>
  <c r="L67" i="18" s="1"/>
  <c r="K68" i="18"/>
  <c r="L68" i="18" s="1"/>
  <c r="K69" i="18"/>
  <c r="L69" i="18" s="1"/>
  <c r="K70" i="18"/>
  <c r="L70" i="18" s="1"/>
  <c r="K71" i="18"/>
  <c r="L71" i="18" s="1"/>
  <c r="K72" i="18"/>
  <c r="L72" i="18" s="1"/>
  <c r="K73" i="18"/>
  <c r="L73" i="18" s="1"/>
  <c r="K74" i="18"/>
  <c r="L74" i="18" s="1"/>
  <c r="K75" i="18"/>
  <c r="L75" i="18" s="1"/>
  <c r="K76" i="18"/>
  <c r="L76" i="18" s="1"/>
  <c r="K77" i="18"/>
  <c r="L77" i="18" s="1"/>
  <c r="K78" i="18"/>
  <c r="L78" i="18" s="1"/>
  <c r="K79" i="18"/>
  <c r="L79" i="18" s="1"/>
  <c r="K80" i="18"/>
  <c r="L80" i="18" s="1"/>
  <c r="K81" i="18"/>
  <c r="L81" i="18" s="1"/>
  <c r="K82" i="18"/>
  <c r="L82" i="18" s="1"/>
  <c r="K83" i="18"/>
  <c r="L83" i="18" s="1"/>
  <c r="K84" i="18"/>
  <c r="L84" i="18" s="1"/>
  <c r="K85" i="18"/>
  <c r="L85" i="18" s="1"/>
  <c r="K86" i="18"/>
  <c r="L86" i="18" s="1"/>
  <c r="K87" i="18"/>
  <c r="L87" i="18" s="1"/>
  <c r="K88" i="18"/>
  <c r="L88" i="18" s="1"/>
  <c r="K89" i="18"/>
  <c r="L89" i="18" s="1"/>
  <c r="K90" i="18"/>
  <c r="L90" i="18" s="1"/>
  <c r="K91" i="18"/>
  <c r="L91" i="18" s="1"/>
  <c r="K92" i="18"/>
  <c r="L92" i="18" s="1"/>
  <c r="K93" i="18"/>
  <c r="L93" i="18" s="1"/>
  <c r="K94" i="18"/>
  <c r="L94" i="18" s="1"/>
  <c r="K95" i="18"/>
  <c r="L95" i="18" s="1"/>
  <c r="K96" i="18"/>
  <c r="L96" i="18" s="1"/>
  <c r="K97" i="18"/>
  <c r="L97" i="18" s="1"/>
  <c r="K98" i="18"/>
  <c r="L98" i="18" s="1"/>
  <c r="K99" i="18"/>
  <c r="L99" i="18" s="1"/>
  <c r="K100" i="18"/>
  <c r="L100" i="18" s="1"/>
  <c r="K101" i="18"/>
  <c r="L101" i="18" s="1"/>
  <c r="K102" i="18"/>
  <c r="L102" i="18" s="1"/>
  <c r="K103" i="18"/>
  <c r="L103" i="18" s="1"/>
  <c r="K104" i="18"/>
  <c r="L104" i="18" s="1"/>
  <c r="K105" i="18"/>
  <c r="L105" i="18" s="1"/>
  <c r="K106" i="18"/>
  <c r="L106" i="18" s="1"/>
  <c r="K107" i="18"/>
  <c r="L107" i="18" s="1"/>
  <c r="K108" i="18"/>
  <c r="L108" i="18" s="1"/>
  <c r="K109" i="18"/>
  <c r="L109" i="18" s="1"/>
  <c r="K110" i="18"/>
  <c r="L110" i="18" s="1"/>
  <c r="K111" i="18"/>
  <c r="L111" i="18" s="1"/>
  <c r="K112" i="18"/>
  <c r="L112" i="18" s="1"/>
  <c r="K113" i="18"/>
  <c r="L113" i="18" s="1"/>
  <c r="K114" i="18"/>
  <c r="L114" i="18" s="1"/>
  <c r="K115" i="18"/>
  <c r="L115" i="18" s="1"/>
  <c r="K116" i="18"/>
  <c r="L116" i="18" s="1"/>
  <c r="K117" i="18"/>
  <c r="L117" i="18" s="1"/>
  <c r="K118" i="18"/>
  <c r="L118" i="18" s="1"/>
  <c r="K119" i="18"/>
  <c r="L119" i="18" s="1"/>
  <c r="K120" i="18"/>
  <c r="L120" i="18" s="1"/>
  <c r="K121" i="18"/>
  <c r="L121" i="18" s="1"/>
  <c r="K122" i="18"/>
  <c r="L122" i="18" s="1"/>
  <c r="K123" i="18"/>
  <c r="L123" i="18" s="1"/>
  <c r="K124" i="18"/>
  <c r="L124" i="18" s="1"/>
  <c r="K125" i="18"/>
  <c r="L125" i="18" s="1"/>
  <c r="K126" i="18"/>
  <c r="L126" i="18" s="1"/>
  <c r="K127" i="18"/>
  <c r="L127" i="18" s="1"/>
  <c r="K3" i="18"/>
  <c r="L3" i="18" s="1"/>
  <c r="N128" i="18"/>
  <c r="M128" i="18"/>
  <c r="J128" i="18"/>
  <c r="E19" i="18"/>
  <c r="L128" i="18" l="1"/>
  <c r="N128" i="17"/>
  <c r="O128" i="17"/>
  <c r="M128" i="17"/>
  <c r="F19" i="17"/>
  <c r="G19" i="17"/>
  <c r="E19" i="17"/>
</calcChain>
</file>

<file path=xl/sharedStrings.xml><?xml version="1.0" encoding="utf-8"?>
<sst xmlns="http://schemas.openxmlformats.org/spreadsheetml/2006/main" count="1248" uniqueCount="253">
  <si>
    <t>WINDSHIELD</t>
  </si>
  <si>
    <t>MRP</t>
  </si>
  <si>
    <t>AD80S Alloy 80CC</t>
  </si>
  <si>
    <t>EG001-51004</t>
  </si>
  <si>
    <t>PIN CAMCHAIN GUIDE ROLLER</t>
  </si>
  <si>
    <t>EF001-56201</t>
  </si>
  <si>
    <t>DISK FRICTION</t>
  </si>
  <si>
    <t>EF001-51002-K</t>
  </si>
  <si>
    <t>CHAIN CAM</t>
  </si>
  <si>
    <t>EF001-51001</t>
  </si>
  <si>
    <t>SPROCKET CAM</t>
  </si>
  <si>
    <t>ZFB001-100001</t>
  </si>
  <si>
    <t>MIRROR REAR (SET)</t>
  </si>
  <si>
    <t>EF001-50003-K</t>
  </si>
  <si>
    <t>VALVE EXHAUST</t>
  </si>
  <si>
    <t>ZDG001-28450</t>
  </si>
  <si>
    <t>SHOE SET RR BRAKE</t>
  </si>
  <si>
    <t>EG001-51005</t>
  </si>
  <si>
    <t>ROLLER CAM CHAIN TENSIONER</t>
  </si>
  <si>
    <t>EF001-50002-K</t>
  </si>
  <si>
    <t>VALVE INTAKE</t>
  </si>
  <si>
    <t>ED001-03100-0050</t>
  </si>
  <si>
    <t>PLUG SPARK</t>
  </si>
  <si>
    <t>CABLE SPEEDOMETER</t>
  </si>
  <si>
    <t>CABLE COMP FR BRAKE</t>
  </si>
  <si>
    <t>AD80S family</t>
  </si>
  <si>
    <t>RING PISTON</t>
  </si>
  <si>
    <t>310130300(F-3-1)SP</t>
  </si>
  <si>
    <t>CABLE COMP THROTTLE</t>
  </si>
  <si>
    <t>RR WINKER</t>
  </si>
  <si>
    <t>ARM  VALVE ROCKER</t>
  </si>
  <si>
    <t>310130200(F-3)SP</t>
  </si>
  <si>
    <t>LCL-310333600</t>
  </si>
  <si>
    <t>CLEANER COMP. AIR</t>
  </si>
  <si>
    <t>PISTON (STD)</t>
  </si>
  <si>
    <t>LOWER PLATE CLUTCH</t>
  </si>
  <si>
    <t>GASKET ASSY CYLINDER HEAD COVER</t>
  </si>
  <si>
    <t>ZFB008-71100-0099</t>
  </si>
  <si>
    <t>FR. WINKER (SET )</t>
  </si>
  <si>
    <t>SWITCH  OF RIGHT HANDLEBAR</t>
  </si>
  <si>
    <t>SWITCH  OF LEFT HANDLEBAR</t>
  </si>
  <si>
    <t>BULLET-100CC</t>
  </si>
  <si>
    <t>ZH0004-04301</t>
  </si>
  <si>
    <t>ZH0004-12800</t>
  </si>
  <si>
    <t>ZH0004-12500</t>
  </si>
  <si>
    <t>ZH0004-12400</t>
  </si>
  <si>
    <t>CABLE CHOKE</t>
  </si>
  <si>
    <t>ZH0004-12700</t>
  </si>
  <si>
    <t>CABLE CLUTCH</t>
  </si>
  <si>
    <t>ZH0004-22200-0224</t>
  </si>
  <si>
    <t>UNDER HALF  CHAINCASE</t>
  </si>
  <si>
    <t>ZH0004-22100-0229</t>
  </si>
  <si>
    <t>UPPER HALF CHAINCASE</t>
  </si>
  <si>
    <t>DURANTO 80CC</t>
  </si>
  <si>
    <t>BM607</t>
  </si>
  <si>
    <t>FR TURNING LIGHT (L/R) 1</t>
  </si>
  <si>
    <t>BM110</t>
  </si>
  <si>
    <t>CABLE THROTLE*</t>
  </si>
  <si>
    <t>BM744</t>
  </si>
  <si>
    <t>PEDAL ASSY BRAKE 1 BLACK</t>
  </si>
  <si>
    <t>BM757</t>
  </si>
  <si>
    <t>BM107</t>
  </si>
  <si>
    <t>BM109</t>
  </si>
  <si>
    <t>BM112</t>
  </si>
  <si>
    <t>CABLE FRONT BRAKE</t>
  </si>
  <si>
    <t>BM910</t>
  </si>
  <si>
    <t>RR SPROCKET 1</t>
  </si>
  <si>
    <t>BM802</t>
  </si>
  <si>
    <t>CHAIN 1</t>
  </si>
  <si>
    <t>15A1022711</t>
  </si>
  <si>
    <t>BM614</t>
  </si>
  <si>
    <t>HEADLIGHT 1</t>
  </si>
  <si>
    <t>BM106</t>
  </si>
  <si>
    <t>BM328BK</t>
  </si>
  <si>
    <t>HEADLIGHTHT COVER 2</t>
  </si>
  <si>
    <t>F-100/18</t>
  </si>
  <si>
    <t>31600-HDY-020</t>
  </si>
  <si>
    <t>F100-6A 100CC</t>
  </si>
  <si>
    <t>35100-HXC-010</t>
  </si>
  <si>
    <t>43400-HXC-000</t>
  </si>
  <si>
    <t>35200-HCGH-010</t>
  </si>
  <si>
    <t>62210-HXCH-0000</t>
  </si>
  <si>
    <t>36111-CXC-0008-02</t>
  </si>
  <si>
    <t>HEADLIGHT COMP (NEW)*</t>
  </si>
  <si>
    <t>Galaxy</t>
  </si>
  <si>
    <t>ZFJ999-05100</t>
  </si>
  <si>
    <t>Kite + - 110CC</t>
  </si>
  <si>
    <t>442100-1450-00TY0000</t>
  </si>
  <si>
    <t>820006-1870-00TY0B01</t>
  </si>
  <si>
    <t>621000-1440-01TY0000</t>
  </si>
  <si>
    <t>THROTTLE CABLE</t>
  </si>
  <si>
    <t>833017-1870-00HJ****</t>
  </si>
  <si>
    <t>355000-1450-00TY0000</t>
  </si>
  <si>
    <t>171009-1450-00TY00001</t>
  </si>
  <si>
    <t>CARBURATOR COMP</t>
  </si>
  <si>
    <t>833029-1870-00TY****</t>
  </si>
  <si>
    <t>FLEXIBLE CABLE ODOMETER</t>
  </si>
  <si>
    <t>833030-1870-00TY****</t>
  </si>
  <si>
    <t>833016-1870-00HJ****</t>
  </si>
  <si>
    <t>345000-1360-00TY0000</t>
  </si>
  <si>
    <t>KITE-100CC</t>
  </si>
  <si>
    <t>46800-235C-0000</t>
  </si>
  <si>
    <t>37200-235C-0000</t>
  </si>
  <si>
    <t>SENSOR</t>
  </si>
  <si>
    <t>KnightRider - 150CC</t>
  </si>
  <si>
    <t>15600-024-0000</t>
  </si>
  <si>
    <t>15101-024-0000</t>
  </si>
  <si>
    <t>41300-172-0000</t>
  </si>
  <si>
    <t>16100-172-0000</t>
  </si>
  <si>
    <t>15102-024-0000</t>
  </si>
  <si>
    <t>62210-172-0001</t>
  </si>
  <si>
    <t>LCL-SERVO-50</t>
  </si>
  <si>
    <t>SERVO 4T 20W50, SL JASO MA2</t>
  </si>
  <si>
    <t>Lubricants</t>
  </si>
  <si>
    <t>LCL-SERVO-40</t>
  </si>
  <si>
    <t>SERVO 4T 20W40, SL JASO MA2</t>
  </si>
  <si>
    <t>Royal +</t>
  </si>
  <si>
    <t>2353N57200+</t>
  </si>
  <si>
    <t>14720/1P50FMG+</t>
  </si>
  <si>
    <t>2353N57100+</t>
  </si>
  <si>
    <t>22324/150FMG+</t>
  </si>
  <si>
    <t>34210/1P50FMG+</t>
  </si>
  <si>
    <t>22351/150FMG+</t>
  </si>
  <si>
    <t>13211/1P50FMG+</t>
  </si>
  <si>
    <t>2353N42310+</t>
  </si>
  <si>
    <t>13300/1P50FMG+</t>
  </si>
  <si>
    <t>14710/1P50FMG+</t>
  </si>
  <si>
    <t>15100/1P50FMG+</t>
  </si>
  <si>
    <t>13221/1P50FMG+</t>
  </si>
  <si>
    <t>14321/1P50FMG+</t>
  </si>
  <si>
    <t>2353N35100+</t>
  </si>
  <si>
    <t>Royal ES</t>
  </si>
  <si>
    <t>GB/T276</t>
  </si>
  <si>
    <t>2353N42410</t>
  </si>
  <si>
    <t>2353N46310</t>
  </si>
  <si>
    <t>2353N51950</t>
  </si>
  <si>
    <t>2353N46200</t>
  </si>
  <si>
    <t>22110/150FMG</t>
  </si>
  <si>
    <t>TROVER</t>
  </si>
  <si>
    <t>36600-154B-0000</t>
  </si>
  <si>
    <t>37100-154A-0000</t>
  </si>
  <si>
    <t>Turbo</t>
  </si>
  <si>
    <t>Q98008MC120</t>
  </si>
  <si>
    <t>QJX42610</t>
  </si>
  <si>
    <t>QJX48000</t>
  </si>
  <si>
    <t>157FMJE10-27</t>
  </si>
  <si>
    <t>QJX68521</t>
  </si>
  <si>
    <t>QJX33700</t>
  </si>
  <si>
    <t>QJX17121</t>
  </si>
  <si>
    <t>QJX42410</t>
  </si>
  <si>
    <t>SPARK PLUG</t>
  </si>
  <si>
    <t>QJX43110</t>
  </si>
  <si>
    <t>238D038100</t>
  </si>
  <si>
    <t>QJX33610</t>
  </si>
  <si>
    <t>QJX33100-01</t>
  </si>
  <si>
    <t>QJX42310</t>
  </si>
  <si>
    <t>QJX33650</t>
  </si>
  <si>
    <t>QJX46310</t>
  </si>
  <si>
    <t>QJX47511</t>
  </si>
  <si>
    <t>QJX35200</t>
  </si>
  <si>
    <t>QJX42510</t>
  </si>
  <si>
    <t>QJX37000</t>
  </si>
  <si>
    <t>2383J47370</t>
  </si>
  <si>
    <t>QJX53111</t>
  </si>
  <si>
    <t>FRONT DECORATED BOARD</t>
  </si>
  <si>
    <t>RIGHT WINDSHIELD</t>
  </si>
  <si>
    <t>LEFT SIDE COVER</t>
  </si>
  <si>
    <t>REARVIEW MIRROR LH</t>
  </si>
  <si>
    <t>REARVIEW MIRROR RH</t>
  </si>
  <si>
    <t>AIR CLEANER ELEMENT</t>
  </si>
  <si>
    <t>O-RING AC Genaretor</t>
  </si>
  <si>
    <t>Oil Pump Assy</t>
  </si>
  <si>
    <t>Piston Ring Set</t>
  </si>
  <si>
    <t>Piston</t>
  </si>
  <si>
    <t>Piston Pin</t>
  </si>
  <si>
    <t>Intake Valve</t>
  </si>
  <si>
    <t>AIR FILTER 1(Air Cleaner Box)</t>
  </si>
  <si>
    <t>Exhaust Valve</t>
  </si>
  <si>
    <t>Output Sprocket</t>
  </si>
  <si>
    <t>Clutch Cable</t>
  </si>
  <si>
    <t>Rectifier(F100-18)</t>
  </si>
  <si>
    <t>Throttle Cable</t>
  </si>
  <si>
    <t>Air Filter Comp</t>
  </si>
  <si>
    <t>Rear Brake Pedal</t>
  </si>
  <si>
    <t>Rear Brake Shoes</t>
  </si>
  <si>
    <t>Switch Comp Right Handle Bar</t>
  </si>
  <si>
    <t>Horn</t>
  </si>
  <si>
    <t>Switches Comp Left Handle Bar</t>
  </si>
  <si>
    <t>Bearing 6000</t>
  </si>
  <si>
    <t>AIR CLEANER(muffler in pipe)</t>
  </si>
  <si>
    <t>Front Decorated Board</t>
  </si>
  <si>
    <t>Right Windshield</t>
  </si>
  <si>
    <t>Left Side Cover</t>
  </si>
  <si>
    <t>Right Side Cover</t>
  </si>
  <si>
    <t>Left Windshield</t>
  </si>
  <si>
    <t>Rear Brake Switch</t>
  </si>
  <si>
    <t>Timing Chain</t>
  </si>
  <si>
    <t>Sprocket Seat</t>
  </si>
  <si>
    <t>Rearview Mirror LH</t>
  </si>
  <si>
    <t>Rearview Mirror RH</t>
  </si>
  <si>
    <t>Driven Disc*</t>
  </si>
  <si>
    <t>Front Fender(BLACK)</t>
  </si>
  <si>
    <t>Driving Disc Set</t>
  </si>
  <si>
    <t>Spark Plug</t>
  </si>
  <si>
    <t>Clamp* (PLATE PRESSURE )</t>
  </si>
  <si>
    <t>Rider Footrest Comp LH</t>
  </si>
  <si>
    <t>Rider Footrest Comp RH</t>
  </si>
  <si>
    <t>Inlet Valve</t>
  </si>
  <si>
    <t>Lock Assy</t>
  </si>
  <si>
    <t>Taillight Assy</t>
  </si>
  <si>
    <t>Handlebar Switch LH</t>
  </si>
  <si>
    <t>Timing Sprocket Driven(32T)</t>
  </si>
  <si>
    <t>Handlebar Switch RH</t>
  </si>
  <si>
    <t>Front Brake Lever</t>
  </si>
  <si>
    <t>Steering Stem Bearing Set</t>
  </si>
  <si>
    <t>Rear Light Comp</t>
  </si>
  <si>
    <t>Speedometer Comp (Electric LCD)</t>
  </si>
  <si>
    <t>Chain 08MC(428H-120)</t>
  </si>
  <si>
    <t>Rear Footrest LH</t>
  </si>
  <si>
    <t>Sprocket 42T RR</t>
  </si>
  <si>
    <t>Air Cleaner Element</t>
  </si>
  <si>
    <t>Headlight Hood (BLACK)</t>
  </si>
  <si>
    <t>Rear Winker RH</t>
  </si>
  <si>
    <t>Headlight Assy (NEW)*</t>
  </si>
  <si>
    <t>Rear Winker LH/RH</t>
  </si>
  <si>
    <t>Rear Footrest RH</t>
  </si>
  <si>
    <t>Meter Assy (Analog)</t>
  </si>
  <si>
    <t>Steering Bar Balance Weight Set</t>
  </si>
  <si>
    <t>Qty</t>
  </si>
  <si>
    <t>2353N56521+</t>
  </si>
  <si>
    <t>Front Brake Pad (New Type) Set</t>
  </si>
  <si>
    <t>09--MAY-2019</t>
  </si>
  <si>
    <t>11-MAY-2019</t>
  </si>
  <si>
    <t>13-MAY-2019</t>
  </si>
  <si>
    <t>15-MAY-2019</t>
  </si>
  <si>
    <t>16-MAY-2019</t>
  </si>
  <si>
    <t>19-MAY-2019</t>
  </si>
  <si>
    <t>20-MAY-2019</t>
  </si>
  <si>
    <t>22-MAY-2019</t>
  </si>
  <si>
    <t>23-MAY-2019</t>
  </si>
  <si>
    <t>27-MAY-2019</t>
  </si>
  <si>
    <t>29-MAY-2019</t>
  </si>
  <si>
    <t>Spare Parts Issue</t>
  </si>
  <si>
    <t>Date</t>
  </si>
  <si>
    <t>Part Number</t>
  </si>
  <si>
    <t xml:space="preserve">Parts Name </t>
  </si>
  <si>
    <t>Models</t>
  </si>
  <si>
    <t>Total Qty</t>
  </si>
  <si>
    <t>Spare Parts Received</t>
  </si>
  <si>
    <t>Cost per unit</t>
  </si>
  <si>
    <t>Total Cost</t>
  </si>
  <si>
    <t>$</t>
  </si>
  <si>
    <t>Costing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</si>
</sst>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1" xfId="0" applyNumberFormat="1" applyBorder="1"/>
    <xf numFmtId="0" fontId="1" fillId="0" borderId="1" xfId="0" applyFont="1" applyBorder="1" applyAlignment="1">
      <alignment horizontal="left"/>
    </xf>
  </cellXfs>
  <cellStyles count="2">
    <cellStyle name="Normal" xfId="0" builtinId="0"/>
    <cellStyle name="常规_187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00"/>
      <color rgb="FF99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nner\Iqbal\RAS%20Winsoft-Migration\Accounts\Winsoft%20requirement\Total%20Inventory%20updated\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opLeftCell="F1" workbookViewId="0">
      <selection activeCell="J7" sqref="J7"/>
    </sheetView>
  </sheetViews>
  <sheetFormatPr defaultRowHeight="15"/>
  <cols>
    <col min="1" max="1" width="13.28515625" bestFit="1" customWidth="1"/>
    <col min="2" max="2" width="20.85546875" bestFit="1" customWidth="1"/>
    <col min="3" max="3" width="28.28515625" bestFit="1" customWidth="1"/>
    <col min="4" max="4" width="12.85546875" bestFit="1" customWidth="1"/>
    <col min="5" max="5" width="4.140625" bestFit="1" customWidth="1"/>
    <col min="6" max="6" width="5.140625" bestFit="1" customWidth="1"/>
    <col min="7" max="7" width="9" bestFit="1" customWidth="1"/>
    <col min="9" max="9" width="10.7109375" style="5" bestFit="1" customWidth="1"/>
    <col min="10" max="10" width="21.85546875" style="4" bestFit="1" customWidth="1"/>
    <col min="11" max="11" width="33.85546875" bestFit="1" customWidth="1"/>
    <col min="12" max="12" width="18.5703125" bestFit="1" customWidth="1"/>
    <col min="13" max="13" width="4.140625" bestFit="1" customWidth="1"/>
    <col min="14" max="14" width="6" bestFit="1" customWidth="1"/>
    <col min="15" max="15" width="9" bestFit="1" customWidth="1"/>
  </cols>
  <sheetData>
    <row r="1" spans="1:15">
      <c r="A1" s="7" t="s">
        <v>242</v>
      </c>
      <c r="B1" s="7"/>
      <c r="C1" s="7"/>
      <c r="D1" s="7"/>
      <c r="E1" s="7"/>
      <c r="F1" s="7"/>
      <c r="G1" s="7"/>
      <c r="I1" s="7" t="s">
        <v>248</v>
      </c>
      <c r="J1" s="7"/>
      <c r="K1" s="7"/>
      <c r="L1" s="7"/>
      <c r="M1" s="7"/>
      <c r="N1" s="7"/>
      <c r="O1" s="7"/>
    </row>
    <row r="2" spans="1:15">
      <c r="A2" s="2" t="s">
        <v>243</v>
      </c>
      <c r="B2" s="2" t="s">
        <v>244</v>
      </c>
      <c r="C2" s="2" t="s">
        <v>245</v>
      </c>
      <c r="D2" s="2" t="s">
        <v>246</v>
      </c>
      <c r="E2" s="2" t="s">
        <v>228</v>
      </c>
      <c r="F2" s="2" t="s">
        <v>1</v>
      </c>
      <c r="G2" s="2" t="s">
        <v>247</v>
      </c>
      <c r="I2" s="2" t="s">
        <v>243</v>
      </c>
      <c r="J2" s="2" t="s">
        <v>244</v>
      </c>
      <c r="K2" s="2" t="s">
        <v>245</v>
      </c>
      <c r="L2" s="2" t="s">
        <v>246</v>
      </c>
      <c r="M2" s="2" t="s">
        <v>228</v>
      </c>
      <c r="N2" s="2" t="s">
        <v>1</v>
      </c>
      <c r="O2" s="2" t="s">
        <v>247</v>
      </c>
    </row>
    <row r="3" spans="1:15">
      <c r="A3" s="1" t="s">
        <v>231</v>
      </c>
      <c r="B3" s="1" t="s">
        <v>111</v>
      </c>
      <c r="C3" s="1" t="s">
        <v>112</v>
      </c>
      <c r="D3" s="1" t="s">
        <v>113</v>
      </c>
      <c r="E3" s="1">
        <v>1</v>
      </c>
      <c r="F3" s="1">
        <v>372</v>
      </c>
      <c r="G3" s="1">
        <v>372</v>
      </c>
      <c r="I3" s="6">
        <v>43596</v>
      </c>
      <c r="J3" s="3" t="s">
        <v>88</v>
      </c>
      <c r="K3" s="1" t="s">
        <v>190</v>
      </c>
      <c r="L3" s="1" t="s">
        <v>86</v>
      </c>
      <c r="M3" s="1">
        <v>1</v>
      </c>
      <c r="N3" s="1">
        <v>120</v>
      </c>
      <c r="O3" s="1">
        <v>120</v>
      </c>
    </row>
    <row r="4" spans="1:15">
      <c r="A4" s="1" t="s">
        <v>232</v>
      </c>
      <c r="B4" s="1" t="s">
        <v>114</v>
      </c>
      <c r="C4" s="1" t="s">
        <v>115</v>
      </c>
      <c r="D4" s="1" t="s">
        <v>113</v>
      </c>
      <c r="E4" s="1">
        <v>1</v>
      </c>
      <c r="F4" s="1">
        <v>377</v>
      </c>
      <c r="G4" s="1">
        <v>377</v>
      </c>
      <c r="I4" s="6">
        <v>43596</v>
      </c>
      <c r="J4" s="3" t="s">
        <v>91</v>
      </c>
      <c r="K4" s="1" t="s">
        <v>191</v>
      </c>
      <c r="L4" s="1" t="s">
        <v>86</v>
      </c>
      <c r="M4" s="1">
        <v>1</v>
      </c>
      <c r="N4" s="1">
        <v>800</v>
      </c>
      <c r="O4" s="1">
        <v>800</v>
      </c>
    </row>
    <row r="5" spans="1:15">
      <c r="A5" s="1" t="s">
        <v>233</v>
      </c>
      <c r="B5" s="1" t="s">
        <v>111</v>
      </c>
      <c r="C5" s="1" t="s">
        <v>112</v>
      </c>
      <c r="D5" s="1" t="s">
        <v>113</v>
      </c>
      <c r="E5" s="1">
        <v>1</v>
      </c>
      <c r="F5" s="1">
        <v>372</v>
      </c>
      <c r="G5" s="1">
        <v>372</v>
      </c>
      <c r="I5" s="6">
        <v>43596</v>
      </c>
      <c r="J5" s="3" t="s">
        <v>98</v>
      </c>
      <c r="K5" s="1" t="s">
        <v>194</v>
      </c>
      <c r="L5" s="1" t="s">
        <v>86</v>
      </c>
      <c r="M5" s="1">
        <v>1</v>
      </c>
      <c r="N5" s="1">
        <v>800</v>
      </c>
      <c r="O5" s="1">
        <v>800</v>
      </c>
    </row>
    <row r="6" spans="1:15">
      <c r="A6" s="1" t="s">
        <v>234</v>
      </c>
      <c r="B6" s="1" t="s">
        <v>91</v>
      </c>
      <c r="C6" s="1" t="s">
        <v>165</v>
      </c>
      <c r="D6" s="1" t="s">
        <v>86</v>
      </c>
      <c r="E6" s="1">
        <v>1</v>
      </c>
      <c r="F6" s="1">
        <v>800</v>
      </c>
      <c r="G6" s="1">
        <v>800</v>
      </c>
      <c r="I6" s="6">
        <v>43596</v>
      </c>
      <c r="J6" s="3" t="s">
        <v>95</v>
      </c>
      <c r="K6" s="1" t="s">
        <v>192</v>
      </c>
      <c r="L6" s="1" t="s">
        <v>86</v>
      </c>
      <c r="M6" s="1">
        <v>1</v>
      </c>
      <c r="N6" s="1">
        <v>1000</v>
      </c>
      <c r="O6" s="1">
        <v>1000</v>
      </c>
    </row>
    <row r="7" spans="1:15">
      <c r="A7" s="1" t="s">
        <v>234</v>
      </c>
      <c r="B7" s="1" t="s">
        <v>95</v>
      </c>
      <c r="C7" s="1" t="s">
        <v>166</v>
      </c>
      <c r="D7" s="1" t="s">
        <v>86</v>
      </c>
      <c r="E7" s="1">
        <v>1</v>
      </c>
      <c r="F7" s="1">
        <v>1000</v>
      </c>
      <c r="G7" s="1">
        <v>1000</v>
      </c>
      <c r="I7" s="6">
        <v>43596</v>
      </c>
      <c r="J7" s="3" t="s">
        <v>97</v>
      </c>
      <c r="K7" s="1" t="s">
        <v>193</v>
      </c>
      <c r="L7" s="1" t="s">
        <v>86</v>
      </c>
      <c r="M7" s="1">
        <v>1</v>
      </c>
      <c r="N7" s="1">
        <v>1000</v>
      </c>
      <c r="O7" s="1">
        <v>1000</v>
      </c>
    </row>
    <row r="8" spans="1:15">
      <c r="A8" s="1" t="s">
        <v>234</v>
      </c>
      <c r="B8" s="1" t="s">
        <v>88</v>
      </c>
      <c r="C8" s="1" t="s">
        <v>164</v>
      </c>
      <c r="D8" s="1" t="s">
        <v>86</v>
      </c>
      <c r="E8" s="1">
        <v>1</v>
      </c>
      <c r="F8" s="1">
        <v>120</v>
      </c>
      <c r="G8" s="1">
        <v>120</v>
      </c>
      <c r="I8" s="6">
        <v>43599</v>
      </c>
      <c r="J8" s="3" t="s">
        <v>11</v>
      </c>
      <c r="K8" s="1" t="s">
        <v>12</v>
      </c>
      <c r="L8" s="1" t="s">
        <v>2</v>
      </c>
      <c r="M8" s="1">
        <v>5</v>
      </c>
      <c r="N8" s="1">
        <v>400</v>
      </c>
      <c r="O8" s="1">
        <v>2000</v>
      </c>
    </row>
    <row r="9" spans="1:15">
      <c r="A9" s="1" t="s">
        <v>235</v>
      </c>
      <c r="B9" s="1" t="s">
        <v>111</v>
      </c>
      <c r="C9" s="1" t="s">
        <v>112</v>
      </c>
      <c r="D9" s="1" t="s">
        <v>113</v>
      </c>
      <c r="E9" s="1">
        <v>1</v>
      </c>
      <c r="F9" s="1">
        <v>372</v>
      </c>
      <c r="G9" s="1">
        <v>372</v>
      </c>
      <c r="I9" s="6">
        <v>43599</v>
      </c>
      <c r="J9" s="3" t="s">
        <v>11</v>
      </c>
      <c r="K9" s="1" t="s">
        <v>12</v>
      </c>
      <c r="L9" s="1" t="s">
        <v>2</v>
      </c>
      <c r="M9" s="1">
        <v>3</v>
      </c>
      <c r="N9" s="1">
        <v>400</v>
      </c>
      <c r="O9" s="1">
        <v>1200</v>
      </c>
    </row>
    <row r="10" spans="1:15">
      <c r="A10" s="1" t="s">
        <v>236</v>
      </c>
      <c r="B10" s="1" t="s">
        <v>111</v>
      </c>
      <c r="C10" s="1" t="s">
        <v>112</v>
      </c>
      <c r="D10" s="1" t="s">
        <v>113</v>
      </c>
      <c r="E10" s="1">
        <v>1</v>
      </c>
      <c r="F10" s="1">
        <v>372</v>
      </c>
      <c r="G10" s="1">
        <v>372</v>
      </c>
      <c r="I10" s="6">
        <v>43599</v>
      </c>
      <c r="J10" s="3" t="s">
        <v>15</v>
      </c>
      <c r="K10" s="1" t="s">
        <v>16</v>
      </c>
      <c r="L10" s="1" t="s">
        <v>2</v>
      </c>
      <c r="M10" s="1">
        <v>2</v>
      </c>
      <c r="N10" s="1">
        <v>200</v>
      </c>
      <c r="O10" s="1">
        <v>400</v>
      </c>
    </row>
    <row r="11" spans="1:15">
      <c r="A11" s="1" t="s">
        <v>237</v>
      </c>
      <c r="B11" s="1" t="s">
        <v>121</v>
      </c>
      <c r="C11" s="1" t="s">
        <v>150</v>
      </c>
      <c r="D11" s="1" t="s">
        <v>116</v>
      </c>
      <c r="E11" s="1">
        <v>1</v>
      </c>
      <c r="F11" s="1">
        <v>250</v>
      </c>
      <c r="G11" s="1">
        <v>250</v>
      </c>
      <c r="I11" s="6">
        <v>43599</v>
      </c>
      <c r="J11" s="3">
        <v>310221600</v>
      </c>
      <c r="K11" s="1" t="s">
        <v>29</v>
      </c>
      <c r="L11" s="1" t="s">
        <v>25</v>
      </c>
      <c r="M11" s="1">
        <v>2</v>
      </c>
      <c r="N11" s="1">
        <v>300</v>
      </c>
      <c r="O11" s="1">
        <v>600</v>
      </c>
    </row>
    <row r="12" spans="1:15">
      <c r="A12" s="1" t="s">
        <v>238</v>
      </c>
      <c r="B12" s="1" t="s">
        <v>111</v>
      </c>
      <c r="C12" s="1" t="s">
        <v>112</v>
      </c>
      <c r="D12" s="1" t="s">
        <v>113</v>
      </c>
      <c r="E12" s="1">
        <v>1</v>
      </c>
      <c r="F12" s="1">
        <v>372</v>
      </c>
      <c r="G12" s="1">
        <v>372</v>
      </c>
      <c r="I12" s="6">
        <v>43599</v>
      </c>
      <c r="J12" s="3" t="s">
        <v>37</v>
      </c>
      <c r="K12" s="1" t="s">
        <v>38</v>
      </c>
      <c r="L12" s="1" t="s">
        <v>25</v>
      </c>
      <c r="M12" s="1">
        <v>1</v>
      </c>
      <c r="N12" s="1">
        <v>600</v>
      </c>
      <c r="O12" s="1">
        <v>600</v>
      </c>
    </row>
    <row r="13" spans="1:15">
      <c r="A13" s="1" t="s">
        <v>239</v>
      </c>
      <c r="B13" s="1" t="s">
        <v>111</v>
      </c>
      <c r="C13" s="1" t="s">
        <v>112</v>
      </c>
      <c r="D13" s="1" t="s">
        <v>113</v>
      </c>
      <c r="E13" s="1">
        <v>1</v>
      </c>
      <c r="F13" s="1">
        <v>372</v>
      </c>
      <c r="G13" s="1">
        <v>372</v>
      </c>
      <c r="I13" s="6">
        <v>43599</v>
      </c>
      <c r="J13" s="3" t="s">
        <v>31</v>
      </c>
      <c r="K13" s="1" t="s">
        <v>24</v>
      </c>
      <c r="L13" s="1" t="s">
        <v>25</v>
      </c>
      <c r="M13" s="1">
        <v>2</v>
      </c>
      <c r="N13" s="1">
        <v>200</v>
      </c>
      <c r="O13" s="1">
        <v>400</v>
      </c>
    </row>
    <row r="14" spans="1:15">
      <c r="A14" s="1" t="s">
        <v>239</v>
      </c>
      <c r="B14" s="1" t="s">
        <v>111</v>
      </c>
      <c r="C14" s="1" t="s">
        <v>112</v>
      </c>
      <c r="D14" s="1" t="s">
        <v>113</v>
      </c>
      <c r="E14" s="1">
        <v>1</v>
      </c>
      <c r="F14" s="1">
        <v>372</v>
      </c>
      <c r="G14" s="1">
        <v>372</v>
      </c>
      <c r="I14" s="6">
        <v>43599</v>
      </c>
      <c r="J14" s="3" t="s">
        <v>27</v>
      </c>
      <c r="K14" s="1" t="s">
        <v>28</v>
      </c>
      <c r="L14" s="1" t="s">
        <v>25</v>
      </c>
      <c r="M14" s="1">
        <v>5</v>
      </c>
      <c r="N14" s="1">
        <v>100</v>
      </c>
      <c r="O14" s="1">
        <v>500</v>
      </c>
    </row>
    <row r="15" spans="1:15">
      <c r="A15" s="1" t="s">
        <v>240</v>
      </c>
      <c r="B15" s="1" t="s">
        <v>117</v>
      </c>
      <c r="C15" s="1" t="s">
        <v>167</v>
      </c>
      <c r="D15" s="1" t="s">
        <v>116</v>
      </c>
      <c r="E15" s="1">
        <v>1</v>
      </c>
      <c r="F15" s="1">
        <v>200</v>
      </c>
      <c r="G15" s="1">
        <v>200</v>
      </c>
      <c r="I15" s="6">
        <v>43599</v>
      </c>
      <c r="J15" s="3" t="s">
        <v>85</v>
      </c>
      <c r="K15" s="1" t="s">
        <v>189</v>
      </c>
      <c r="L15" s="1" t="s">
        <v>84</v>
      </c>
      <c r="M15" s="1">
        <v>2</v>
      </c>
      <c r="N15" s="1">
        <v>600</v>
      </c>
      <c r="O15" s="1">
        <v>1200</v>
      </c>
    </row>
    <row r="16" spans="1:15">
      <c r="A16" s="1" t="s">
        <v>240</v>
      </c>
      <c r="B16" s="1" t="s">
        <v>119</v>
      </c>
      <c r="C16" s="1" t="s">
        <v>168</v>
      </c>
      <c r="D16" s="1" t="s">
        <v>116</v>
      </c>
      <c r="E16" s="1">
        <v>1</v>
      </c>
      <c r="F16" s="1">
        <v>200</v>
      </c>
      <c r="G16" s="1">
        <v>200</v>
      </c>
      <c r="I16" s="6">
        <v>43599</v>
      </c>
      <c r="J16" s="3" t="s">
        <v>21</v>
      </c>
      <c r="K16" s="1" t="s">
        <v>22</v>
      </c>
      <c r="L16" s="1" t="s">
        <v>2</v>
      </c>
      <c r="M16" s="1">
        <v>10</v>
      </c>
      <c r="N16" s="1">
        <v>200</v>
      </c>
      <c r="O16" s="1">
        <v>2000</v>
      </c>
    </row>
    <row r="17" spans="1:15">
      <c r="A17" s="1" t="s">
        <v>241</v>
      </c>
      <c r="B17" s="1" t="s">
        <v>148</v>
      </c>
      <c r="C17" s="1" t="s">
        <v>169</v>
      </c>
      <c r="D17" s="1" t="s">
        <v>141</v>
      </c>
      <c r="E17" s="1">
        <v>1</v>
      </c>
      <c r="F17" s="1">
        <v>500</v>
      </c>
      <c r="G17" s="1">
        <v>500</v>
      </c>
      <c r="I17" s="6">
        <v>43599</v>
      </c>
      <c r="J17" s="3" t="s">
        <v>17</v>
      </c>
      <c r="K17" s="1" t="s">
        <v>18</v>
      </c>
      <c r="L17" s="1" t="s">
        <v>2</v>
      </c>
      <c r="M17" s="1">
        <v>2</v>
      </c>
      <c r="N17" s="1">
        <v>100</v>
      </c>
      <c r="O17" s="1">
        <v>200</v>
      </c>
    </row>
    <row r="18" spans="1:15">
      <c r="A18" s="1" t="s">
        <v>241</v>
      </c>
      <c r="B18" s="1" t="s">
        <v>111</v>
      </c>
      <c r="C18" s="1" t="s">
        <v>112</v>
      </c>
      <c r="D18" s="1" t="s">
        <v>113</v>
      </c>
      <c r="E18" s="1">
        <v>1</v>
      </c>
      <c r="F18" s="1">
        <v>372</v>
      </c>
      <c r="G18" s="1">
        <v>372</v>
      </c>
      <c r="I18" s="6">
        <v>43599</v>
      </c>
      <c r="J18" s="3" t="s">
        <v>19</v>
      </c>
      <c r="K18" s="1" t="s">
        <v>20</v>
      </c>
      <c r="L18" s="1" t="s">
        <v>2</v>
      </c>
      <c r="M18" s="1">
        <v>3</v>
      </c>
      <c r="N18" s="1">
        <v>150</v>
      </c>
      <c r="O18" s="1">
        <v>450</v>
      </c>
    </row>
    <row r="19" spans="1:15">
      <c r="A19" s="1"/>
      <c r="B19" s="1"/>
      <c r="C19" s="1"/>
      <c r="D19" s="1"/>
      <c r="E19" s="1">
        <f>SUM(E3:E18)</f>
        <v>16</v>
      </c>
      <c r="F19" s="1">
        <f t="shared" ref="F19:G19" si="0">SUM(F3:F18)</f>
        <v>6423</v>
      </c>
      <c r="G19" s="1">
        <f t="shared" si="0"/>
        <v>6423</v>
      </c>
      <c r="I19" s="6">
        <v>43599</v>
      </c>
      <c r="J19" s="3" t="s">
        <v>3</v>
      </c>
      <c r="K19" s="1" t="s">
        <v>4</v>
      </c>
      <c r="L19" s="1" t="s">
        <v>2</v>
      </c>
      <c r="M19" s="1">
        <v>2</v>
      </c>
      <c r="N19" s="1">
        <v>100</v>
      </c>
      <c r="O19" s="1">
        <v>200</v>
      </c>
    </row>
    <row r="20" spans="1:15">
      <c r="I20" s="6">
        <v>43599</v>
      </c>
      <c r="J20" s="3" t="s">
        <v>9</v>
      </c>
      <c r="K20" s="1" t="s">
        <v>10</v>
      </c>
      <c r="L20" s="1" t="s">
        <v>2</v>
      </c>
      <c r="M20" s="1">
        <v>5</v>
      </c>
      <c r="N20" s="1">
        <v>150</v>
      </c>
      <c r="O20" s="1">
        <v>750</v>
      </c>
    </row>
    <row r="21" spans="1:15">
      <c r="I21" s="6">
        <v>43599</v>
      </c>
      <c r="J21" s="3" t="s">
        <v>5</v>
      </c>
      <c r="K21" s="1" t="s">
        <v>6</v>
      </c>
      <c r="L21" s="1" t="s">
        <v>2</v>
      </c>
      <c r="M21" s="1">
        <v>4</v>
      </c>
      <c r="N21" s="1">
        <v>100</v>
      </c>
      <c r="O21" s="1">
        <v>400</v>
      </c>
    </row>
    <row r="22" spans="1:15">
      <c r="I22" s="6">
        <v>43599</v>
      </c>
      <c r="J22" s="3" t="s">
        <v>7</v>
      </c>
      <c r="K22" s="1" t="s">
        <v>8</v>
      </c>
      <c r="L22" s="1" t="s">
        <v>2</v>
      </c>
      <c r="M22" s="1">
        <v>2</v>
      </c>
      <c r="N22" s="1">
        <v>200</v>
      </c>
      <c r="O22" s="1">
        <v>400</v>
      </c>
    </row>
    <row r="23" spans="1:15">
      <c r="I23" s="6">
        <v>43599</v>
      </c>
      <c r="J23" s="3" t="s">
        <v>13</v>
      </c>
      <c r="K23" s="1" t="s">
        <v>14</v>
      </c>
      <c r="L23" s="1" t="s">
        <v>2</v>
      </c>
      <c r="M23" s="1">
        <v>3</v>
      </c>
      <c r="N23" s="1">
        <v>150</v>
      </c>
      <c r="O23" s="1">
        <v>450</v>
      </c>
    </row>
    <row r="24" spans="1:15">
      <c r="I24" s="6">
        <v>43599</v>
      </c>
      <c r="J24" s="3">
        <v>310320311</v>
      </c>
      <c r="K24" s="1" t="s">
        <v>30</v>
      </c>
      <c r="L24" s="1" t="s">
        <v>25</v>
      </c>
      <c r="M24" s="1">
        <v>10</v>
      </c>
      <c r="N24" s="1">
        <v>200</v>
      </c>
      <c r="O24" s="1">
        <v>2000</v>
      </c>
    </row>
    <row r="25" spans="1:15">
      <c r="I25" s="6">
        <v>43599</v>
      </c>
      <c r="J25" s="3">
        <v>310231102</v>
      </c>
      <c r="K25" s="1" t="s">
        <v>170</v>
      </c>
      <c r="L25" s="1" t="s">
        <v>25</v>
      </c>
      <c r="M25" s="1">
        <v>5</v>
      </c>
      <c r="N25" s="1">
        <v>25</v>
      </c>
      <c r="O25" s="1">
        <v>125</v>
      </c>
    </row>
    <row r="26" spans="1:15">
      <c r="I26" s="6">
        <v>43599</v>
      </c>
      <c r="J26" s="3">
        <v>310330100</v>
      </c>
      <c r="K26" s="1" t="s">
        <v>36</v>
      </c>
      <c r="L26" s="1" t="s">
        <v>25</v>
      </c>
      <c r="M26" s="1">
        <v>2</v>
      </c>
      <c r="N26" s="1">
        <v>50</v>
      </c>
      <c r="O26" s="1">
        <v>100</v>
      </c>
    </row>
    <row r="27" spans="1:15">
      <c r="I27" s="6">
        <v>43599</v>
      </c>
      <c r="J27" s="3">
        <v>310320707</v>
      </c>
      <c r="K27" s="1" t="s">
        <v>35</v>
      </c>
      <c r="L27" s="1" t="s">
        <v>25</v>
      </c>
      <c r="M27" s="1">
        <v>2</v>
      </c>
      <c r="N27" s="1">
        <v>100</v>
      </c>
      <c r="O27" s="1">
        <v>200</v>
      </c>
    </row>
    <row r="28" spans="1:15">
      <c r="I28" s="6">
        <v>43599</v>
      </c>
      <c r="J28" s="3">
        <v>310320409</v>
      </c>
      <c r="K28" s="1" t="s">
        <v>26</v>
      </c>
      <c r="L28" s="1" t="s">
        <v>25</v>
      </c>
      <c r="M28" s="1">
        <v>1</v>
      </c>
      <c r="N28" s="1">
        <v>250</v>
      </c>
      <c r="O28" s="1">
        <v>250</v>
      </c>
    </row>
    <row r="29" spans="1:15">
      <c r="I29" s="6">
        <v>43599</v>
      </c>
      <c r="J29" s="3">
        <v>310320410</v>
      </c>
      <c r="K29" s="1" t="s">
        <v>34</v>
      </c>
      <c r="L29" s="1" t="s">
        <v>25</v>
      </c>
      <c r="M29" s="1">
        <v>1</v>
      </c>
      <c r="N29" s="1">
        <v>400</v>
      </c>
      <c r="O29" s="1">
        <v>400</v>
      </c>
    </row>
    <row r="30" spans="1:15">
      <c r="I30" s="6">
        <v>43599</v>
      </c>
      <c r="J30" s="3">
        <v>310320707</v>
      </c>
      <c r="K30" s="1" t="s">
        <v>35</v>
      </c>
      <c r="L30" s="1" t="s">
        <v>25</v>
      </c>
      <c r="M30" s="1">
        <v>2</v>
      </c>
      <c r="N30" s="1">
        <v>100</v>
      </c>
      <c r="O30" s="1">
        <v>200</v>
      </c>
    </row>
    <row r="31" spans="1:15">
      <c r="I31" s="6">
        <v>43599</v>
      </c>
      <c r="J31" s="3" t="s">
        <v>32</v>
      </c>
      <c r="K31" s="1" t="s">
        <v>33</v>
      </c>
      <c r="L31" s="1" t="s">
        <v>25</v>
      </c>
      <c r="M31" s="1">
        <v>20</v>
      </c>
      <c r="N31" s="1">
        <v>70</v>
      </c>
      <c r="O31" s="1">
        <v>1400</v>
      </c>
    </row>
    <row r="32" spans="1:15">
      <c r="I32" s="6">
        <v>43599</v>
      </c>
      <c r="J32" s="3" t="s">
        <v>134</v>
      </c>
      <c r="K32" s="1" t="s">
        <v>181</v>
      </c>
      <c r="L32" s="1" t="s">
        <v>131</v>
      </c>
      <c r="M32" s="1">
        <v>2</v>
      </c>
      <c r="N32" s="1">
        <v>150</v>
      </c>
      <c r="O32" s="1">
        <v>300</v>
      </c>
    </row>
    <row r="33" spans="9:15">
      <c r="I33" s="6">
        <v>43599</v>
      </c>
      <c r="J33" s="3" t="s">
        <v>136</v>
      </c>
      <c r="K33" s="1" t="s">
        <v>179</v>
      </c>
      <c r="L33" s="1" t="s">
        <v>131</v>
      </c>
      <c r="M33" s="1">
        <v>2</v>
      </c>
      <c r="N33" s="1">
        <v>200</v>
      </c>
      <c r="O33" s="1">
        <v>400</v>
      </c>
    </row>
    <row r="34" spans="9:15">
      <c r="I34" s="6">
        <v>43599</v>
      </c>
      <c r="J34" s="3" t="s">
        <v>135</v>
      </c>
      <c r="K34" s="1" t="s">
        <v>214</v>
      </c>
      <c r="L34" s="1" t="s">
        <v>131</v>
      </c>
      <c r="M34" s="1">
        <v>2</v>
      </c>
      <c r="N34" s="1">
        <v>800</v>
      </c>
      <c r="O34" s="1">
        <v>1600</v>
      </c>
    </row>
    <row r="35" spans="9:15">
      <c r="I35" s="6">
        <v>43599</v>
      </c>
      <c r="J35" s="3" t="s">
        <v>117</v>
      </c>
      <c r="K35" s="1" t="s">
        <v>198</v>
      </c>
      <c r="L35" s="1" t="s">
        <v>116</v>
      </c>
      <c r="M35" s="1">
        <v>2</v>
      </c>
      <c r="N35" s="1">
        <v>200</v>
      </c>
      <c r="O35" s="1">
        <v>400</v>
      </c>
    </row>
    <row r="36" spans="9:15">
      <c r="I36" s="6">
        <v>43599</v>
      </c>
      <c r="J36" s="3" t="s">
        <v>124</v>
      </c>
      <c r="K36" s="1" t="s">
        <v>206</v>
      </c>
      <c r="L36" s="1" t="s">
        <v>116</v>
      </c>
      <c r="M36" s="1">
        <v>5</v>
      </c>
      <c r="N36" s="1">
        <v>300</v>
      </c>
      <c r="O36" s="1">
        <v>1500</v>
      </c>
    </row>
    <row r="37" spans="9:15">
      <c r="I37" s="6">
        <v>43599</v>
      </c>
      <c r="J37" s="3" t="s">
        <v>119</v>
      </c>
      <c r="K37" s="1" t="s">
        <v>199</v>
      </c>
      <c r="L37" s="1" t="s">
        <v>116</v>
      </c>
      <c r="M37" s="1">
        <v>2</v>
      </c>
      <c r="N37" s="1">
        <v>200</v>
      </c>
      <c r="O37" s="1">
        <v>400</v>
      </c>
    </row>
    <row r="38" spans="9:15">
      <c r="I38" s="6">
        <v>43599</v>
      </c>
      <c r="J38" s="3" t="s">
        <v>130</v>
      </c>
      <c r="K38" s="1" t="s">
        <v>212</v>
      </c>
      <c r="L38" s="1" t="s">
        <v>116</v>
      </c>
      <c r="M38" s="1">
        <v>2</v>
      </c>
      <c r="N38" s="1">
        <v>600</v>
      </c>
      <c r="O38" s="1">
        <v>1200</v>
      </c>
    </row>
    <row r="39" spans="9:15">
      <c r="I39" s="6">
        <v>43599</v>
      </c>
      <c r="J39" s="3" t="s">
        <v>133</v>
      </c>
      <c r="K39" s="1" t="s">
        <v>205</v>
      </c>
      <c r="L39" s="1" t="s">
        <v>131</v>
      </c>
      <c r="M39" s="1">
        <v>5</v>
      </c>
      <c r="N39" s="1">
        <v>300</v>
      </c>
      <c r="O39" s="1">
        <v>1500</v>
      </c>
    </row>
    <row r="40" spans="9:15">
      <c r="I40" s="6">
        <v>43599</v>
      </c>
      <c r="J40" s="3" t="s">
        <v>137</v>
      </c>
      <c r="K40" s="1" t="s">
        <v>202</v>
      </c>
      <c r="L40" s="1" t="s">
        <v>131</v>
      </c>
      <c r="M40" s="1">
        <v>2</v>
      </c>
      <c r="N40" s="1">
        <v>2000</v>
      </c>
      <c r="O40" s="1">
        <v>4000</v>
      </c>
    </row>
    <row r="41" spans="9:15">
      <c r="I41" s="6">
        <v>43599</v>
      </c>
      <c r="J41" s="3" t="s">
        <v>122</v>
      </c>
      <c r="K41" s="1" t="s">
        <v>204</v>
      </c>
      <c r="L41" s="1" t="s">
        <v>116</v>
      </c>
      <c r="M41" s="1">
        <v>1</v>
      </c>
      <c r="N41" s="1">
        <v>500</v>
      </c>
      <c r="O41" s="1">
        <v>500</v>
      </c>
    </row>
    <row r="42" spans="9:15">
      <c r="I42" s="6">
        <v>43599</v>
      </c>
      <c r="J42" s="3" t="s">
        <v>123</v>
      </c>
      <c r="K42" s="1" t="s">
        <v>173</v>
      </c>
      <c r="L42" s="1" t="s">
        <v>116</v>
      </c>
      <c r="M42" s="1">
        <v>3</v>
      </c>
      <c r="N42" s="1">
        <v>450</v>
      </c>
      <c r="O42" s="1">
        <v>1350</v>
      </c>
    </row>
    <row r="43" spans="9:15">
      <c r="I43" s="6">
        <v>43599</v>
      </c>
      <c r="J43" s="3" t="s">
        <v>128</v>
      </c>
      <c r="K43" s="1" t="s">
        <v>174</v>
      </c>
      <c r="L43" s="1" t="s">
        <v>116</v>
      </c>
      <c r="M43" s="1">
        <v>3</v>
      </c>
      <c r="N43" s="1">
        <v>50</v>
      </c>
      <c r="O43" s="1">
        <v>150</v>
      </c>
    </row>
    <row r="44" spans="9:15">
      <c r="I44" s="6">
        <v>43599</v>
      </c>
      <c r="J44" s="3" t="s">
        <v>127</v>
      </c>
      <c r="K44" s="1" t="s">
        <v>171</v>
      </c>
      <c r="L44" s="1" t="s">
        <v>116</v>
      </c>
      <c r="M44" s="1">
        <v>1</v>
      </c>
      <c r="N44" s="1">
        <v>423</v>
      </c>
      <c r="O44" s="1">
        <v>423</v>
      </c>
    </row>
    <row r="45" spans="9:15">
      <c r="I45" s="6">
        <v>43599</v>
      </c>
      <c r="J45" s="3" t="s">
        <v>125</v>
      </c>
      <c r="K45" s="1" t="s">
        <v>172</v>
      </c>
      <c r="L45" s="1" t="s">
        <v>116</v>
      </c>
      <c r="M45" s="1">
        <v>3</v>
      </c>
      <c r="N45" s="1">
        <v>250</v>
      </c>
      <c r="O45" s="1">
        <v>750</v>
      </c>
    </row>
    <row r="46" spans="9:15">
      <c r="I46" s="6">
        <v>43599</v>
      </c>
      <c r="J46" s="3" t="s">
        <v>129</v>
      </c>
      <c r="K46" s="1" t="s">
        <v>211</v>
      </c>
      <c r="L46" s="1" t="s">
        <v>116</v>
      </c>
      <c r="M46" s="1">
        <v>2</v>
      </c>
      <c r="N46" s="1">
        <v>400</v>
      </c>
      <c r="O46" s="1">
        <v>800</v>
      </c>
    </row>
    <row r="47" spans="9:15">
      <c r="I47" s="6">
        <v>43599</v>
      </c>
      <c r="J47" s="3" t="s">
        <v>118</v>
      </c>
      <c r="K47" s="1" t="s">
        <v>177</v>
      </c>
      <c r="L47" s="1" t="s">
        <v>116</v>
      </c>
      <c r="M47" s="1">
        <v>3</v>
      </c>
      <c r="N47" s="1">
        <v>300</v>
      </c>
      <c r="O47" s="1">
        <v>900</v>
      </c>
    </row>
    <row r="48" spans="9:15">
      <c r="I48" s="6">
        <v>43599</v>
      </c>
      <c r="J48" s="3" t="s">
        <v>126</v>
      </c>
      <c r="K48" s="1" t="s">
        <v>207</v>
      </c>
      <c r="L48" s="1" t="s">
        <v>116</v>
      </c>
      <c r="M48" s="1">
        <v>3</v>
      </c>
      <c r="N48" s="1">
        <v>300</v>
      </c>
      <c r="O48" s="1">
        <v>900</v>
      </c>
    </row>
    <row r="49" spans="9:15">
      <c r="I49" s="6">
        <v>43599</v>
      </c>
      <c r="J49" s="3" t="s">
        <v>121</v>
      </c>
      <c r="K49" s="1" t="s">
        <v>203</v>
      </c>
      <c r="L49" s="1" t="s">
        <v>116</v>
      </c>
      <c r="M49" s="1">
        <v>5</v>
      </c>
      <c r="N49" s="1">
        <v>250</v>
      </c>
      <c r="O49" s="1">
        <v>1250</v>
      </c>
    </row>
    <row r="50" spans="9:15">
      <c r="I50" s="6">
        <v>43599</v>
      </c>
      <c r="J50" s="3" t="s">
        <v>120</v>
      </c>
      <c r="K50" s="1" t="s">
        <v>200</v>
      </c>
      <c r="L50" s="1" t="s">
        <v>116</v>
      </c>
      <c r="M50" s="1">
        <v>2</v>
      </c>
      <c r="N50" s="1">
        <v>500</v>
      </c>
      <c r="O50" s="1">
        <v>1000</v>
      </c>
    </row>
    <row r="51" spans="9:15">
      <c r="I51" s="6">
        <v>43599</v>
      </c>
      <c r="J51" s="3" t="s">
        <v>49</v>
      </c>
      <c r="K51" s="1" t="s">
        <v>50</v>
      </c>
      <c r="L51" s="1" t="s">
        <v>41</v>
      </c>
      <c r="M51" s="1">
        <v>2</v>
      </c>
      <c r="N51" s="1">
        <v>500</v>
      </c>
      <c r="O51" s="1">
        <v>1000</v>
      </c>
    </row>
    <row r="52" spans="9:15">
      <c r="I52" s="6">
        <v>43599</v>
      </c>
      <c r="J52" s="3" t="s">
        <v>51</v>
      </c>
      <c r="K52" s="1" t="s">
        <v>52</v>
      </c>
      <c r="L52" s="1" t="s">
        <v>41</v>
      </c>
      <c r="M52" s="1">
        <v>2</v>
      </c>
      <c r="N52" s="1">
        <v>500</v>
      </c>
      <c r="O52" s="1">
        <v>1000</v>
      </c>
    </row>
    <row r="53" spans="9:15">
      <c r="I53" s="6">
        <v>43599</v>
      </c>
      <c r="J53" s="3" t="s">
        <v>42</v>
      </c>
      <c r="K53" s="1" t="s">
        <v>0</v>
      </c>
      <c r="L53" s="1" t="s">
        <v>41</v>
      </c>
      <c r="M53" s="1">
        <v>2</v>
      </c>
      <c r="N53" s="1">
        <v>400</v>
      </c>
      <c r="O53" s="1">
        <v>800</v>
      </c>
    </row>
    <row r="54" spans="9:15">
      <c r="I54" s="6">
        <v>43599</v>
      </c>
      <c r="J54" s="3" t="s">
        <v>44</v>
      </c>
      <c r="K54" s="1" t="s">
        <v>28</v>
      </c>
      <c r="L54" s="1" t="s">
        <v>41</v>
      </c>
      <c r="M54" s="1">
        <v>2</v>
      </c>
      <c r="N54" s="1">
        <v>150</v>
      </c>
      <c r="O54" s="1">
        <v>300</v>
      </c>
    </row>
    <row r="55" spans="9:15">
      <c r="I55" s="6">
        <v>43599</v>
      </c>
      <c r="J55" s="3" t="s">
        <v>47</v>
      </c>
      <c r="K55" s="1" t="s">
        <v>48</v>
      </c>
      <c r="L55" s="1" t="s">
        <v>41</v>
      </c>
      <c r="M55" s="1">
        <v>3</v>
      </c>
      <c r="N55" s="1">
        <v>200</v>
      </c>
      <c r="O55" s="1">
        <v>600</v>
      </c>
    </row>
    <row r="56" spans="9:15">
      <c r="I56" s="6">
        <v>43599</v>
      </c>
      <c r="J56" s="3" t="s">
        <v>45</v>
      </c>
      <c r="K56" s="1" t="s">
        <v>46</v>
      </c>
      <c r="L56" s="1" t="s">
        <v>41</v>
      </c>
      <c r="M56" s="1">
        <v>3</v>
      </c>
      <c r="N56" s="1">
        <v>100</v>
      </c>
      <c r="O56" s="1">
        <v>300</v>
      </c>
    </row>
    <row r="57" spans="9:15">
      <c r="I57" s="6">
        <v>43599</v>
      </c>
      <c r="J57" s="3" t="s">
        <v>43</v>
      </c>
      <c r="K57" s="1" t="s">
        <v>23</v>
      </c>
      <c r="L57" s="1" t="s">
        <v>41</v>
      </c>
      <c r="M57" s="1">
        <v>2</v>
      </c>
      <c r="N57" s="1">
        <v>200</v>
      </c>
      <c r="O57" s="1">
        <v>400</v>
      </c>
    </row>
    <row r="58" spans="9:15">
      <c r="I58" s="6">
        <v>43599</v>
      </c>
      <c r="J58" s="3" t="s">
        <v>80</v>
      </c>
      <c r="K58" s="1" t="s">
        <v>187</v>
      </c>
      <c r="L58" s="1" t="s">
        <v>77</v>
      </c>
      <c r="M58" s="1">
        <v>1</v>
      </c>
      <c r="N58" s="1">
        <v>600</v>
      </c>
      <c r="O58" s="1">
        <v>600</v>
      </c>
    </row>
    <row r="59" spans="9:15">
      <c r="I59" s="6">
        <v>43599</v>
      </c>
      <c r="J59" s="3" t="s">
        <v>78</v>
      </c>
      <c r="K59" s="1" t="s">
        <v>185</v>
      </c>
      <c r="L59" s="1" t="s">
        <v>77</v>
      </c>
      <c r="M59" s="1">
        <v>1</v>
      </c>
      <c r="N59" s="1">
        <v>600</v>
      </c>
      <c r="O59" s="1">
        <v>600</v>
      </c>
    </row>
    <row r="60" spans="9:15">
      <c r="I60" s="6">
        <v>43599</v>
      </c>
      <c r="J60" s="3" t="s">
        <v>79</v>
      </c>
      <c r="K60" s="1" t="s">
        <v>183</v>
      </c>
      <c r="L60" s="1" t="s">
        <v>77</v>
      </c>
      <c r="M60" s="1">
        <v>1</v>
      </c>
      <c r="N60" s="1">
        <v>500</v>
      </c>
      <c r="O60" s="1">
        <v>500</v>
      </c>
    </row>
    <row r="61" spans="9:15">
      <c r="I61" s="6">
        <v>43599</v>
      </c>
      <c r="J61" s="3" t="s">
        <v>81</v>
      </c>
      <c r="K61" s="1" t="s">
        <v>181</v>
      </c>
      <c r="L61" s="1" t="s">
        <v>77</v>
      </c>
      <c r="M61" s="1">
        <v>2</v>
      </c>
      <c r="N61" s="1">
        <v>150</v>
      </c>
      <c r="O61" s="1">
        <v>300</v>
      </c>
    </row>
    <row r="62" spans="9:15">
      <c r="I62" s="6">
        <v>43599</v>
      </c>
      <c r="J62" s="3" t="s">
        <v>76</v>
      </c>
      <c r="K62" s="1" t="s">
        <v>180</v>
      </c>
      <c r="L62" s="1" t="s">
        <v>75</v>
      </c>
      <c r="M62" s="1">
        <v>1</v>
      </c>
      <c r="N62" s="1">
        <v>600</v>
      </c>
      <c r="O62" s="1">
        <v>600</v>
      </c>
    </row>
    <row r="63" spans="9:15">
      <c r="I63" s="6">
        <v>43599</v>
      </c>
      <c r="J63" s="3" t="s">
        <v>139</v>
      </c>
      <c r="K63" s="1" t="s">
        <v>215</v>
      </c>
      <c r="L63" s="1" t="s">
        <v>138</v>
      </c>
      <c r="M63" s="1">
        <v>1</v>
      </c>
      <c r="N63" s="1">
        <v>500</v>
      </c>
      <c r="O63" s="1">
        <v>500</v>
      </c>
    </row>
    <row r="64" spans="9:15">
      <c r="I64" s="6">
        <v>43599</v>
      </c>
      <c r="J64" s="3" t="s">
        <v>140</v>
      </c>
      <c r="K64" s="1" t="s">
        <v>216</v>
      </c>
      <c r="L64" s="1" t="s">
        <v>138</v>
      </c>
      <c r="M64" s="1">
        <v>1</v>
      </c>
      <c r="N64" s="1">
        <v>6000</v>
      </c>
      <c r="O64" s="1">
        <v>6000</v>
      </c>
    </row>
    <row r="65" spans="9:15">
      <c r="I65" s="6">
        <v>43600</v>
      </c>
      <c r="J65" s="3" t="s">
        <v>15</v>
      </c>
      <c r="K65" s="1" t="s">
        <v>16</v>
      </c>
      <c r="L65" s="1" t="s">
        <v>2</v>
      </c>
      <c r="M65" s="1">
        <v>4</v>
      </c>
      <c r="N65" s="1">
        <v>200</v>
      </c>
      <c r="O65" s="1">
        <v>800</v>
      </c>
    </row>
    <row r="66" spans="9:15">
      <c r="I66" s="6">
        <v>43600</v>
      </c>
      <c r="J66" s="3" t="s">
        <v>65</v>
      </c>
      <c r="K66" s="1" t="s">
        <v>66</v>
      </c>
      <c r="L66" s="1" t="s">
        <v>53</v>
      </c>
      <c r="M66" s="1">
        <v>2</v>
      </c>
      <c r="N66" s="1">
        <v>500</v>
      </c>
      <c r="O66" s="1">
        <v>1000</v>
      </c>
    </row>
    <row r="67" spans="9:15">
      <c r="I67" s="6">
        <v>43600</v>
      </c>
      <c r="J67" s="3" t="s">
        <v>67</v>
      </c>
      <c r="K67" s="1" t="s">
        <v>68</v>
      </c>
      <c r="L67" s="1" t="s">
        <v>53</v>
      </c>
      <c r="M67" s="1">
        <v>2</v>
      </c>
      <c r="N67" s="1">
        <v>450</v>
      </c>
      <c r="O67" s="1">
        <v>900</v>
      </c>
    </row>
    <row r="68" spans="9:15">
      <c r="I68" s="6">
        <v>43600</v>
      </c>
      <c r="J68" s="3" t="s">
        <v>70</v>
      </c>
      <c r="K68" s="1" t="s">
        <v>71</v>
      </c>
      <c r="L68" s="1" t="s">
        <v>53</v>
      </c>
      <c r="M68" s="1">
        <v>1</v>
      </c>
      <c r="N68" s="1">
        <v>1240</v>
      </c>
      <c r="O68" s="1">
        <v>1240</v>
      </c>
    </row>
    <row r="69" spans="9:15">
      <c r="I69" s="6">
        <v>43600</v>
      </c>
      <c r="J69" s="3" t="s">
        <v>73</v>
      </c>
      <c r="K69" s="1" t="s">
        <v>74</v>
      </c>
      <c r="L69" s="1" t="s">
        <v>53</v>
      </c>
      <c r="M69" s="1">
        <v>2</v>
      </c>
      <c r="N69" s="1">
        <v>1200</v>
      </c>
      <c r="O69" s="1">
        <v>2400</v>
      </c>
    </row>
    <row r="70" spans="9:15">
      <c r="I70" s="6">
        <v>43600</v>
      </c>
      <c r="J70" s="3" t="s">
        <v>63</v>
      </c>
      <c r="K70" s="1" t="s">
        <v>64</v>
      </c>
      <c r="L70" s="1" t="s">
        <v>53</v>
      </c>
      <c r="M70" s="1">
        <v>4</v>
      </c>
      <c r="N70" s="1">
        <v>200</v>
      </c>
      <c r="O70" s="1">
        <v>800</v>
      </c>
    </row>
    <row r="71" spans="9:15">
      <c r="I71" s="6">
        <v>43600</v>
      </c>
      <c r="J71" s="3" t="s">
        <v>56</v>
      </c>
      <c r="K71" s="1" t="s">
        <v>57</v>
      </c>
      <c r="L71" s="1" t="s">
        <v>53</v>
      </c>
      <c r="M71" s="1">
        <v>4</v>
      </c>
      <c r="N71" s="1">
        <v>200</v>
      </c>
      <c r="O71" s="1">
        <v>800</v>
      </c>
    </row>
    <row r="72" spans="9:15">
      <c r="I72" s="6">
        <v>43600</v>
      </c>
      <c r="J72" s="3" t="s">
        <v>62</v>
      </c>
      <c r="K72" s="1" t="s">
        <v>48</v>
      </c>
      <c r="L72" s="1" t="s">
        <v>53</v>
      </c>
      <c r="M72" s="1">
        <v>4</v>
      </c>
      <c r="N72" s="1">
        <v>200</v>
      </c>
      <c r="O72" s="1">
        <v>800</v>
      </c>
    </row>
    <row r="73" spans="9:15">
      <c r="I73" s="6">
        <v>43600</v>
      </c>
      <c r="J73" s="3" t="s">
        <v>58</v>
      </c>
      <c r="K73" s="1" t="s">
        <v>59</v>
      </c>
      <c r="L73" s="1" t="s">
        <v>53</v>
      </c>
      <c r="M73" s="1">
        <v>1</v>
      </c>
      <c r="N73" s="1">
        <v>400</v>
      </c>
      <c r="O73" s="1">
        <v>400</v>
      </c>
    </row>
    <row r="74" spans="9:15">
      <c r="I74" s="6">
        <v>43600</v>
      </c>
      <c r="J74" s="3" t="s">
        <v>72</v>
      </c>
      <c r="K74" s="1" t="s">
        <v>40</v>
      </c>
      <c r="L74" s="1" t="s">
        <v>53</v>
      </c>
      <c r="M74" s="1">
        <v>1</v>
      </c>
      <c r="N74" s="1">
        <v>550</v>
      </c>
      <c r="O74" s="1">
        <v>550</v>
      </c>
    </row>
    <row r="75" spans="9:15">
      <c r="I75" s="6">
        <v>43600</v>
      </c>
      <c r="J75" s="3" t="s">
        <v>61</v>
      </c>
      <c r="K75" s="1" t="s">
        <v>39</v>
      </c>
      <c r="L75" s="1" t="s">
        <v>53</v>
      </c>
      <c r="M75" s="1">
        <v>1</v>
      </c>
      <c r="N75" s="1">
        <v>576</v>
      </c>
      <c r="O75" s="1">
        <v>576</v>
      </c>
    </row>
    <row r="76" spans="9:15">
      <c r="I76" s="6">
        <v>43600</v>
      </c>
      <c r="J76" s="3" t="s">
        <v>60</v>
      </c>
      <c r="K76" s="1" t="s">
        <v>176</v>
      </c>
      <c r="L76" s="1" t="s">
        <v>53</v>
      </c>
      <c r="M76" s="1">
        <v>2</v>
      </c>
      <c r="N76" s="1">
        <v>400</v>
      </c>
      <c r="O76" s="1">
        <v>800</v>
      </c>
    </row>
    <row r="77" spans="9:15">
      <c r="I77" s="6">
        <v>43600</v>
      </c>
      <c r="J77" s="3" t="s">
        <v>54</v>
      </c>
      <c r="K77" s="1" t="s">
        <v>55</v>
      </c>
      <c r="L77" s="1" t="s">
        <v>53</v>
      </c>
      <c r="M77" s="1">
        <v>4</v>
      </c>
      <c r="N77" s="1">
        <v>300</v>
      </c>
      <c r="O77" s="1">
        <v>1200</v>
      </c>
    </row>
    <row r="78" spans="9:15">
      <c r="I78" s="6">
        <v>43600</v>
      </c>
      <c r="J78" s="3" t="s">
        <v>82</v>
      </c>
      <c r="K78" s="1" t="s">
        <v>83</v>
      </c>
      <c r="L78" s="1" t="s">
        <v>77</v>
      </c>
      <c r="M78" s="1">
        <v>1</v>
      </c>
      <c r="N78" s="1">
        <v>1500</v>
      </c>
      <c r="O78" s="1">
        <v>1500</v>
      </c>
    </row>
    <row r="79" spans="9:15">
      <c r="I79" s="6">
        <v>43600</v>
      </c>
      <c r="J79" s="3" t="s">
        <v>81</v>
      </c>
      <c r="K79" s="1" t="s">
        <v>181</v>
      </c>
      <c r="L79" s="1" t="s">
        <v>77</v>
      </c>
      <c r="M79" s="1">
        <v>2</v>
      </c>
      <c r="N79" s="1">
        <v>150</v>
      </c>
      <c r="O79" s="1">
        <v>300</v>
      </c>
    </row>
    <row r="80" spans="9:15">
      <c r="I80" s="6">
        <v>43600</v>
      </c>
      <c r="J80" s="3" t="s">
        <v>19</v>
      </c>
      <c r="K80" s="1" t="s">
        <v>20</v>
      </c>
      <c r="L80" s="1" t="s">
        <v>2</v>
      </c>
      <c r="M80" s="1">
        <v>5</v>
      </c>
      <c r="N80" s="1">
        <v>150</v>
      </c>
      <c r="O80" s="1">
        <v>750</v>
      </c>
    </row>
    <row r="81" spans="9:15">
      <c r="I81" s="6">
        <v>43600</v>
      </c>
      <c r="J81" s="3" t="s">
        <v>5</v>
      </c>
      <c r="K81" s="1" t="s">
        <v>6</v>
      </c>
      <c r="L81" s="1" t="s">
        <v>2</v>
      </c>
      <c r="M81" s="1">
        <v>2</v>
      </c>
      <c r="N81" s="1">
        <v>100</v>
      </c>
      <c r="O81" s="1">
        <v>200</v>
      </c>
    </row>
    <row r="82" spans="9:15">
      <c r="I82" s="6">
        <v>43600</v>
      </c>
      <c r="J82" s="3" t="s">
        <v>13</v>
      </c>
      <c r="K82" s="1" t="s">
        <v>14</v>
      </c>
      <c r="L82" s="1" t="s">
        <v>2</v>
      </c>
      <c r="M82" s="1">
        <v>5</v>
      </c>
      <c r="N82" s="1">
        <v>150</v>
      </c>
      <c r="O82" s="1">
        <v>750</v>
      </c>
    </row>
    <row r="83" spans="9:15">
      <c r="I83" s="6">
        <v>43600</v>
      </c>
      <c r="J83" s="3">
        <v>310320311</v>
      </c>
      <c r="K83" s="1" t="s">
        <v>30</v>
      </c>
      <c r="L83" s="1" t="s">
        <v>25</v>
      </c>
      <c r="M83" s="1">
        <v>2</v>
      </c>
      <c r="N83" s="1">
        <v>200</v>
      </c>
      <c r="O83" s="1">
        <v>400</v>
      </c>
    </row>
    <row r="84" spans="9:15">
      <c r="I84" s="6">
        <v>43600</v>
      </c>
      <c r="J84" s="3">
        <v>310320707</v>
      </c>
      <c r="K84" s="1" t="s">
        <v>35</v>
      </c>
      <c r="L84" s="1" t="s">
        <v>25</v>
      </c>
      <c r="M84" s="1">
        <v>2</v>
      </c>
      <c r="N84" s="1">
        <v>100</v>
      </c>
      <c r="O84" s="1">
        <v>200</v>
      </c>
    </row>
    <row r="85" spans="9:15">
      <c r="I85" s="6">
        <v>43600</v>
      </c>
      <c r="J85" s="3" t="s">
        <v>69</v>
      </c>
      <c r="K85" s="1" t="s">
        <v>178</v>
      </c>
      <c r="L85" s="1" t="s">
        <v>53</v>
      </c>
      <c r="M85" s="1">
        <v>2</v>
      </c>
      <c r="N85" s="1">
        <v>200</v>
      </c>
      <c r="O85" s="1">
        <v>400</v>
      </c>
    </row>
    <row r="86" spans="9:15">
      <c r="I86" s="6">
        <v>43600</v>
      </c>
      <c r="J86" s="3" t="s">
        <v>132</v>
      </c>
      <c r="K86" s="1" t="s">
        <v>188</v>
      </c>
      <c r="L86" s="1" t="s">
        <v>131</v>
      </c>
      <c r="M86" s="1">
        <v>10</v>
      </c>
      <c r="N86" s="1">
        <v>150</v>
      </c>
      <c r="O86" s="1">
        <v>1500</v>
      </c>
    </row>
    <row r="87" spans="9:15">
      <c r="I87" s="6">
        <v>43600</v>
      </c>
      <c r="J87" s="3" t="s">
        <v>89</v>
      </c>
      <c r="K87" s="1" t="s">
        <v>90</v>
      </c>
      <c r="L87" s="1" t="s">
        <v>86</v>
      </c>
      <c r="M87" s="1">
        <v>2</v>
      </c>
      <c r="N87" s="1">
        <v>150</v>
      </c>
      <c r="O87" s="1">
        <v>300</v>
      </c>
    </row>
    <row r="88" spans="9:15">
      <c r="I88" s="6">
        <v>43600</v>
      </c>
      <c r="J88" s="3" t="s">
        <v>91</v>
      </c>
      <c r="K88" s="1" t="s">
        <v>191</v>
      </c>
      <c r="L88" s="1" t="s">
        <v>86</v>
      </c>
      <c r="M88" s="1">
        <v>1</v>
      </c>
      <c r="N88" s="1">
        <v>800</v>
      </c>
      <c r="O88" s="1">
        <v>800</v>
      </c>
    </row>
    <row r="89" spans="9:15">
      <c r="I89" s="6">
        <v>43600</v>
      </c>
      <c r="J89" s="3" t="s">
        <v>92</v>
      </c>
      <c r="K89" s="1" t="s">
        <v>186</v>
      </c>
      <c r="L89" s="1" t="s">
        <v>86</v>
      </c>
      <c r="M89" s="1">
        <v>2</v>
      </c>
      <c r="N89" s="1">
        <v>150</v>
      </c>
      <c r="O89" s="1">
        <v>300</v>
      </c>
    </row>
    <row r="90" spans="9:15">
      <c r="I90" s="6">
        <v>43600</v>
      </c>
      <c r="J90" s="3" t="s">
        <v>87</v>
      </c>
      <c r="K90" s="1" t="s">
        <v>184</v>
      </c>
      <c r="L90" s="1" t="s">
        <v>86</v>
      </c>
      <c r="M90" s="1">
        <v>3</v>
      </c>
      <c r="N90" s="1">
        <v>200</v>
      </c>
      <c r="O90" s="1">
        <v>600</v>
      </c>
    </row>
    <row r="91" spans="9:15">
      <c r="I91" s="6">
        <v>43600</v>
      </c>
      <c r="J91" s="3" t="s">
        <v>95</v>
      </c>
      <c r="K91" s="1" t="s">
        <v>192</v>
      </c>
      <c r="L91" s="1" t="s">
        <v>86</v>
      </c>
      <c r="M91" s="1">
        <v>1</v>
      </c>
      <c r="N91" s="1">
        <v>1000</v>
      </c>
      <c r="O91" s="1">
        <v>1000</v>
      </c>
    </row>
    <row r="92" spans="9:15">
      <c r="I92" s="6">
        <v>43600</v>
      </c>
      <c r="J92" s="3" t="s">
        <v>97</v>
      </c>
      <c r="K92" s="1" t="s">
        <v>193</v>
      </c>
      <c r="L92" s="1" t="s">
        <v>86</v>
      </c>
      <c r="M92" s="1">
        <v>1</v>
      </c>
      <c r="N92" s="1">
        <v>1000</v>
      </c>
      <c r="O92" s="1">
        <v>1000</v>
      </c>
    </row>
    <row r="93" spans="9:15">
      <c r="I93" s="6">
        <v>43600</v>
      </c>
      <c r="J93" s="3" t="s">
        <v>98</v>
      </c>
      <c r="K93" s="1" t="s">
        <v>194</v>
      </c>
      <c r="L93" s="1" t="s">
        <v>86</v>
      </c>
      <c r="M93" s="1">
        <v>1</v>
      </c>
      <c r="N93" s="1">
        <v>800</v>
      </c>
      <c r="O93" s="1">
        <v>800</v>
      </c>
    </row>
    <row r="94" spans="9:15">
      <c r="I94" s="6">
        <v>43600</v>
      </c>
      <c r="J94" s="3" t="s">
        <v>106</v>
      </c>
      <c r="K94" s="1" t="s">
        <v>175</v>
      </c>
      <c r="L94" s="1" t="s">
        <v>104</v>
      </c>
      <c r="M94" s="1">
        <v>2</v>
      </c>
      <c r="N94" s="1">
        <v>250</v>
      </c>
      <c r="O94" s="1">
        <v>500</v>
      </c>
    </row>
    <row r="95" spans="9:15">
      <c r="I95" s="6">
        <v>43600</v>
      </c>
      <c r="J95" s="3" t="s">
        <v>105</v>
      </c>
      <c r="K95" s="1" t="s">
        <v>196</v>
      </c>
      <c r="L95" s="1" t="s">
        <v>104</v>
      </c>
      <c r="M95" s="1">
        <v>2</v>
      </c>
      <c r="N95" s="1">
        <v>1160</v>
      </c>
      <c r="O95" s="1">
        <v>2320</v>
      </c>
    </row>
    <row r="96" spans="9:15">
      <c r="I96" s="6">
        <v>43600</v>
      </c>
      <c r="J96" s="3" t="s">
        <v>109</v>
      </c>
      <c r="K96" s="1" t="s">
        <v>177</v>
      </c>
      <c r="L96" s="1" t="s">
        <v>104</v>
      </c>
      <c r="M96" s="1">
        <v>2</v>
      </c>
      <c r="N96" s="1">
        <v>250</v>
      </c>
      <c r="O96" s="1">
        <v>500</v>
      </c>
    </row>
    <row r="97" spans="9:15">
      <c r="I97" s="6">
        <v>43600</v>
      </c>
      <c r="J97" s="3" t="s">
        <v>107</v>
      </c>
      <c r="K97" s="1" t="s">
        <v>197</v>
      </c>
      <c r="L97" s="1" t="s">
        <v>104</v>
      </c>
      <c r="M97" s="1">
        <v>5</v>
      </c>
      <c r="N97" s="1">
        <v>970</v>
      </c>
      <c r="O97" s="1">
        <v>4850</v>
      </c>
    </row>
    <row r="98" spans="9:15">
      <c r="I98" s="6">
        <v>43600</v>
      </c>
      <c r="J98" s="3" t="s">
        <v>110</v>
      </c>
      <c r="K98" s="1" t="s">
        <v>181</v>
      </c>
      <c r="L98" s="1" t="s">
        <v>104</v>
      </c>
      <c r="M98" s="1">
        <v>2</v>
      </c>
      <c r="N98" s="1">
        <v>200</v>
      </c>
      <c r="O98" s="1">
        <v>400</v>
      </c>
    </row>
    <row r="99" spans="9:15">
      <c r="I99" s="6">
        <v>43600</v>
      </c>
      <c r="J99" s="3" t="s">
        <v>108</v>
      </c>
      <c r="K99" s="1" t="s">
        <v>182</v>
      </c>
      <c r="L99" s="1" t="s">
        <v>104</v>
      </c>
      <c r="M99" s="1">
        <v>1</v>
      </c>
      <c r="N99" s="1">
        <v>1200</v>
      </c>
      <c r="O99" s="1">
        <v>1200</v>
      </c>
    </row>
    <row r="100" spans="9:15">
      <c r="I100" s="6">
        <v>43600</v>
      </c>
      <c r="J100" s="3" t="s">
        <v>99</v>
      </c>
      <c r="K100" s="1" t="s">
        <v>195</v>
      </c>
      <c r="L100" s="1" t="s">
        <v>86</v>
      </c>
      <c r="M100" s="1">
        <v>3</v>
      </c>
      <c r="N100" s="1">
        <v>50</v>
      </c>
      <c r="O100" s="1">
        <v>150</v>
      </c>
    </row>
    <row r="101" spans="9:15">
      <c r="I101" s="6">
        <v>43600</v>
      </c>
      <c r="J101" s="3" t="s">
        <v>229</v>
      </c>
      <c r="K101" s="1" t="s">
        <v>230</v>
      </c>
      <c r="L101" s="1" t="s">
        <v>116</v>
      </c>
      <c r="M101" s="1">
        <v>5</v>
      </c>
      <c r="N101" s="1">
        <v>400</v>
      </c>
      <c r="O101" s="1">
        <v>2000</v>
      </c>
    </row>
    <row r="102" spans="9:15">
      <c r="I102" s="6">
        <v>43600</v>
      </c>
      <c r="J102" s="3" t="s">
        <v>156</v>
      </c>
      <c r="K102" s="1" t="s">
        <v>224</v>
      </c>
      <c r="L102" s="1" t="s">
        <v>141</v>
      </c>
      <c r="M102" s="1">
        <v>4</v>
      </c>
      <c r="N102" s="1">
        <v>300</v>
      </c>
      <c r="O102" s="1">
        <v>1200</v>
      </c>
    </row>
    <row r="103" spans="9:15">
      <c r="I103" s="6">
        <v>43600</v>
      </c>
      <c r="J103" s="3" t="s">
        <v>148</v>
      </c>
      <c r="K103" s="1" t="s">
        <v>220</v>
      </c>
      <c r="L103" s="1" t="s">
        <v>141</v>
      </c>
      <c r="M103" s="1">
        <v>10</v>
      </c>
      <c r="N103" s="1">
        <v>500</v>
      </c>
      <c r="O103" s="1">
        <v>5000</v>
      </c>
    </row>
    <row r="104" spans="9:15">
      <c r="I104" s="6">
        <v>43600</v>
      </c>
      <c r="J104" s="3" t="s">
        <v>149</v>
      </c>
      <c r="K104" s="1" t="s">
        <v>205</v>
      </c>
      <c r="L104" s="1" t="s">
        <v>141</v>
      </c>
      <c r="M104" s="1">
        <v>2</v>
      </c>
      <c r="N104" s="1">
        <v>200</v>
      </c>
      <c r="O104" s="1">
        <v>400</v>
      </c>
    </row>
    <row r="105" spans="9:15">
      <c r="I105" s="6">
        <v>43600</v>
      </c>
      <c r="J105" s="3" t="s">
        <v>155</v>
      </c>
      <c r="K105" s="1" t="s">
        <v>206</v>
      </c>
      <c r="L105" s="1" t="s">
        <v>141</v>
      </c>
      <c r="M105" s="1">
        <v>2</v>
      </c>
      <c r="N105" s="1">
        <v>200</v>
      </c>
      <c r="O105" s="1">
        <v>400</v>
      </c>
    </row>
    <row r="106" spans="9:15">
      <c r="I106" s="6">
        <v>43600</v>
      </c>
      <c r="J106" s="3" t="s">
        <v>143</v>
      </c>
      <c r="K106" s="1" t="s">
        <v>218</v>
      </c>
      <c r="L106" s="1" t="s">
        <v>141</v>
      </c>
      <c r="M106" s="1">
        <v>2</v>
      </c>
      <c r="N106" s="1">
        <v>200</v>
      </c>
      <c r="O106" s="1">
        <v>400</v>
      </c>
    </row>
    <row r="107" spans="9:15">
      <c r="I107" s="6">
        <v>43600</v>
      </c>
      <c r="J107" s="3" t="s">
        <v>160</v>
      </c>
      <c r="K107" s="1" t="s">
        <v>225</v>
      </c>
      <c r="L107" s="1" t="s">
        <v>141</v>
      </c>
      <c r="M107" s="1">
        <v>2</v>
      </c>
      <c r="N107" s="1">
        <v>200</v>
      </c>
      <c r="O107" s="1">
        <v>400</v>
      </c>
    </row>
    <row r="108" spans="9:15">
      <c r="I108" s="6">
        <v>43600</v>
      </c>
      <c r="J108" s="3" t="s">
        <v>142</v>
      </c>
      <c r="K108" s="1" t="s">
        <v>217</v>
      </c>
      <c r="L108" s="1" t="s">
        <v>141</v>
      </c>
      <c r="M108" s="1">
        <v>3</v>
      </c>
      <c r="N108" s="1">
        <v>500</v>
      </c>
      <c r="O108" s="1">
        <v>1500</v>
      </c>
    </row>
    <row r="109" spans="9:15">
      <c r="I109" s="6">
        <v>43600</v>
      </c>
      <c r="J109" s="3" t="s">
        <v>147</v>
      </c>
      <c r="K109" s="1" t="s">
        <v>209</v>
      </c>
      <c r="L109" s="1" t="s">
        <v>141</v>
      </c>
      <c r="M109" s="1">
        <v>2</v>
      </c>
      <c r="N109" s="1">
        <v>800</v>
      </c>
      <c r="O109" s="1">
        <v>1600</v>
      </c>
    </row>
    <row r="110" spans="9:15">
      <c r="I110" s="6">
        <v>43600</v>
      </c>
      <c r="J110" s="3" t="s">
        <v>144</v>
      </c>
      <c r="K110" s="1" t="s">
        <v>208</v>
      </c>
      <c r="L110" s="1" t="s">
        <v>141</v>
      </c>
      <c r="M110" s="1">
        <v>1</v>
      </c>
      <c r="N110" s="1">
        <v>2018</v>
      </c>
      <c r="O110" s="1">
        <v>2018</v>
      </c>
    </row>
    <row r="111" spans="9:15">
      <c r="I111" s="6">
        <v>43600</v>
      </c>
      <c r="J111" s="3" t="s">
        <v>146</v>
      </c>
      <c r="K111" s="1" t="s">
        <v>219</v>
      </c>
      <c r="L111" s="1" t="s">
        <v>141</v>
      </c>
      <c r="M111" s="1">
        <v>3</v>
      </c>
      <c r="N111" s="1">
        <v>600</v>
      </c>
      <c r="O111" s="1">
        <v>1800</v>
      </c>
    </row>
    <row r="112" spans="9:15">
      <c r="I112" s="6">
        <v>43600</v>
      </c>
      <c r="J112" s="3" t="s">
        <v>154</v>
      </c>
      <c r="K112" s="1" t="s">
        <v>223</v>
      </c>
      <c r="L112" s="1" t="s">
        <v>141</v>
      </c>
      <c r="M112" s="1">
        <v>2</v>
      </c>
      <c r="N112" s="1">
        <v>2000</v>
      </c>
      <c r="O112" s="1">
        <v>4000</v>
      </c>
    </row>
    <row r="113" spans="9:15">
      <c r="I113" s="6">
        <v>43600</v>
      </c>
      <c r="J113" s="3" t="s">
        <v>153</v>
      </c>
      <c r="K113" s="1" t="s">
        <v>222</v>
      </c>
      <c r="L113" s="1" t="s">
        <v>141</v>
      </c>
      <c r="M113" s="1">
        <v>4</v>
      </c>
      <c r="N113" s="1">
        <v>300</v>
      </c>
      <c r="O113" s="1">
        <v>1200</v>
      </c>
    </row>
    <row r="114" spans="9:15">
      <c r="I114" s="6">
        <v>43600</v>
      </c>
      <c r="J114" s="3" t="s">
        <v>152</v>
      </c>
      <c r="K114" s="1" t="s">
        <v>186</v>
      </c>
      <c r="L114" s="1" t="s">
        <v>141</v>
      </c>
      <c r="M114" s="1">
        <v>6</v>
      </c>
      <c r="N114" s="1">
        <v>300</v>
      </c>
      <c r="O114" s="1">
        <v>1800</v>
      </c>
    </row>
    <row r="115" spans="9:15">
      <c r="I115" s="6">
        <v>43600</v>
      </c>
      <c r="J115" s="3" t="s">
        <v>157</v>
      </c>
      <c r="K115" s="1" t="s">
        <v>181</v>
      </c>
      <c r="L115" s="1" t="s">
        <v>141</v>
      </c>
      <c r="M115" s="1">
        <v>2</v>
      </c>
      <c r="N115" s="1">
        <v>200</v>
      </c>
      <c r="O115" s="1">
        <v>400</v>
      </c>
    </row>
    <row r="116" spans="9:15">
      <c r="I116" s="6">
        <v>43600</v>
      </c>
      <c r="J116" s="3" t="s">
        <v>158</v>
      </c>
      <c r="K116" s="1" t="s">
        <v>213</v>
      </c>
      <c r="L116" s="1" t="s">
        <v>141</v>
      </c>
      <c r="M116" s="1">
        <v>2</v>
      </c>
      <c r="N116" s="1">
        <v>250</v>
      </c>
      <c r="O116" s="1">
        <v>500</v>
      </c>
    </row>
    <row r="117" spans="9:15">
      <c r="I117" s="6">
        <v>43600</v>
      </c>
      <c r="J117" s="3" t="s">
        <v>162</v>
      </c>
      <c r="K117" s="1" t="s">
        <v>227</v>
      </c>
      <c r="L117" s="1" t="s">
        <v>141</v>
      </c>
      <c r="M117" s="1">
        <v>2</v>
      </c>
      <c r="N117" s="1">
        <v>100</v>
      </c>
      <c r="O117" s="1">
        <v>200</v>
      </c>
    </row>
    <row r="118" spans="9:15">
      <c r="I118" s="6">
        <v>43600</v>
      </c>
      <c r="J118" s="3" t="s">
        <v>159</v>
      </c>
      <c r="K118" s="1" t="s">
        <v>210</v>
      </c>
      <c r="L118" s="1" t="s">
        <v>141</v>
      </c>
      <c r="M118" s="1">
        <v>1</v>
      </c>
      <c r="N118" s="1">
        <v>1000</v>
      </c>
      <c r="O118" s="1">
        <v>1000</v>
      </c>
    </row>
    <row r="119" spans="9:15">
      <c r="I119" s="6">
        <v>43600</v>
      </c>
      <c r="J119" s="3" t="s">
        <v>159</v>
      </c>
      <c r="K119" s="1" t="s">
        <v>210</v>
      </c>
      <c r="L119" s="1" t="s">
        <v>141</v>
      </c>
      <c r="M119" s="1">
        <v>1</v>
      </c>
      <c r="N119" s="1">
        <v>1000</v>
      </c>
      <c r="O119" s="1">
        <v>1000</v>
      </c>
    </row>
    <row r="120" spans="9:15">
      <c r="I120" s="6">
        <v>43600</v>
      </c>
      <c r="J120" s="3" t="s">
        <v>161</v>
      </c>
      <c r="K120" s="1" t="s">
        <v>226</v>
      </c>
      <c r="L120" s="1" t="s">
        <v>141</v>
      </c>
      <c r="M120" s="1">
        <v>1</v>
      </c>
      <c r="N120" s="1">
        <v>3565</v>
      </c>
      <c r="O120" s="1">
        <v>3565</v>
      </c>
    </row>
    <row r="121" spans="9:15">
      <c r="I121" s="6">
        <v>43600</v>
      </c>
      <c r="J121" s="3" t="s">
        <v>151</v>
      </c>
      <c r="K121" s="1" t="s">
        <v>221</v>
      </c>
      <c r="L121" s="1" t="s">
        <v>141</v>
      </c>
      <c r="M121" s="1">
        <v>2</v>
      </c>
      <c r="N121" s="1">
        <v>1200</v>
      </c>
      <c r="O121" s="1">
        <v>2400</v>
      </c>
    </row>
    <row r="122" spans="9:15">
      <c r="I122" s="6">
        <v>43600</v>
      </c>
      <c r="J122" s="3" t="s">
        <v>163</v>
      </c>
      <c r="K122" s="1" t="s">
        <v>201</v>
      </c>
      <c r="L122" s="1" t="s">
        <v>141</v>
      </c>
      <c r="M122" s="1">
        <v>2</v>
      </c>
      <c r="N122" s="1">
        <v>1300</v>
      </c>
      <c r="O122" s="1">
        <v>2600</v>
      </c>
    </row>
    <row r="123" spans="9:15">
      <c r="I123" s="6">
        <v>43600</v>
      </c>
      <c r="J123" s="3" t="s">
        <v>163</v>
      </c>
      <c r="K123" s="1" t="s">
        <v>201</v>
      </c>
      <c r="L123" s="1" t="s">
        <v>141</v>
      </c>
      <c r="M123" s="1">
        <v>2</v>
      </c>
      <c r="N123" s="1">
        <v>1300</v>
      </c>
      <c r="O123" s="1">
        <v>2600</v>
      </c>
    </row>
    <row r="124" spans="9:15">
      <c r="I124" s="6">
        <v>43600</v>
      </c>
      <c r="J124" s="3" t="s">
        <v>145</v>
      </c>
      <c r="K124" s="1" t="s">
        <v>178</v>
      </c>
      <c r="L124" s="1" t="s">
        <v>141</v>
      </c>
      <c r="M124" s="1">
        <v>3</v>
      </c>
      <c r="N124" s="1">
        <v>250</v>
      </c>
      <c r="O124" s="1">
        <v>750</v>
      </c>
    </row>
    <row r="125" spans="9:15">
      <c r="I125" s="6">
        <v>43611</v>
      </c>
      <c r="J125" s="3" t="s">
        <v>101</v>
      </c>
      <c r="K125" s="1" t="s">
        <v>96</v>
      </c>
      <c r="L125" s="1" t="s">
        <v>100</v>
      </c>
      <c r="M125" s="1">
        <v>1</v>
      </c>
      <c r="N125" s="1">
        <v>150</v>
      </c>
      <c r="O125" s="1">
        <v>150</v>
      </c>
    </row>
    <row r="126" spans="9:15">
      <c r="I126" s="6">
        <v>43611</v>
      </c>
      <c r="J126" s="3" t="s">
        <v>102</v>
      </c>
      <c r="K126" s="1" t="s">
        <v>103</v>
      </c>
      <c r="L126" s="1" t="s">
        <v>100</v>
      </c>
      <c r="M126" s="1">
        <v>1</v>
      </c>
      <c r="N126" s="1">
        <v>150</v>
      </c>
      <c r="O126" s="1">
        <v>150</v>
      </c>
    </row>
    <row r="127" spans="9:15">
      <c r="I127" s="6">
        <v>43611</v>
      </c>
      <c r="J127" s="3" t="s">
        <v>93</v>
      </c>
      <c r="K127" s="1" t="s">
        <v>94</v>
      </c>
      <c r="L127" s="1" t="s">
        <v>86</v>
      </c>
      <c r="M127" s="1">
        <v>1</v>
      </c>
      <c r="N127" s="1">
        <v>2000</v>
      </c>
      <c r="O127" s="1">
        <v>2000</v>
      </c>
    </row>
    <row r="128" spans="9:15">
      <c r="M128" s="1">
        <f>SUM(M3:M127)</f>
        <v>335</v>
      </c>
      <c r="N128" s="1">
        <f t="shared" ref="N128:O128" si="1">SUM(N3:N127)</f>
        <v>66317</v>
      </c>
      <c r="O128" s="1">
        <f t="shared" si="1"/>
        <v>126987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opLeftCell="F1" workbookViewId="0">
      <selection activeCell="F2" sqref="F2:N127"/>
    </sheetView>
  </sheetViews>
  <sheetFormatPr defaultRowHeight="15"/>
  <cols>
    <col min="1" max="1" width="13.28515625" bestFit="1" customWidth="1"/>
    <col min="2" max="2" width="20.85546875" bestFit="1" customWidth="1"/>
    <col min="3" max="3" width="28.28515625" bestFit="1" customWidth="1"/>
    <col min="4" max="4" width="12.85546875" bestFit="1" customWidth="1"/>
    <col min="5" max="5" width="4.140625" bestFit="1" customWidth="1"/>
    <col min="6" max="6" width="10.7109375" style="5" bestFit="1" customWidth="1"/>
    <col min="7" max="7" width="21.85546875" style="4" bestFit="1" customWidth="1"/>
    <col min="8" max="8" width="33.85546875" bestFit="1" customWidth="1"/>
    <col min="9" max="9" width="18.5703125" bestFit="1" customWidth="1"/>
    <col min="10" max="10" width="4.140625" bestFit="1" customWidth="1"/>
    <col min="11" max="12" width="13.42578125" customWidth="1"/>
    <col min="13" max="13" width="6" bestFit="1" customWidth="1"/>
    <col min="14" max="14" width="9" bestFit="1" customWidth="1"/>
  </cols>
  <sheetData>
    <row r="1" spans="1:14">
      <c r="A1" s="7" t="s">
        <v>242</v>
      </c>
      <c r="B1" s="7"/>
      <c r="C1" s="7"/>
      <c r="D1" s="7"/>
      <c r="E1" s="7"/>
      <c r="F1" s="7" t="s">
        <v>248</v>
      </c>
      <c r="G1" s="7"/>
      <c r="H1" s="7"/>
      <c r="I1" s="7"/>
      <c r="J1" s="7"/>
      <c r="K1" s="7"/>
      <c r="L1" s="7"/>
      <c r="M1" s="7"/>
      <c r="N1" s="7"/>
    </row>
    <row r="2" spans="1:14">
      <c r="A2" s="2" t="s">
        <v>243</v>
      </c>
      <c r="B2" s="2" t="s">
        <v>244</v>
      </c>
      <c r="C2" s="2" t="s">
        <v>245</v>
      </c>
      <c r="D2" s="2" t="s">
        <v>246</v>
      </c>
      <c r="E2" s="2" t="s">
        <v>228</v>
      </c>
      <c r="F2" s="2" t="s">
        <v>243</v>
      </c>
      <c r="G2" s="2" t="s">
        <v>244</v>
      </c>
      <c r="H2" s="2" t="s">
        <v>245</v>
      </c>
      <c r="I2" s="2" t="s">
        <v>246</v>
      </c>
      <c r="J2" s="2" t="s">
        <v>228</v>
      </c>
      <c r="K2" s="2" t="s">
        <v>249</v>
      </c>
      <c r="L2" s="2" t="s">
        <v>250</v>
      </c>
      <c r="M2" s="2" t="s">
        <v>1</v>
      </c>
      <c r="N2" s="2" t="s">
        <v>247</v>
      </c>
    </row>
    <row r="3" spans="1:14">
      <c r="A3" s="1" t="s">
        <v>231</v>
      </c>
      <c r="B3" s="1" t="s">
        <v>111</v>
      </c>
      <c r="C3" s="1" t="s">
        <v>112</v>
      </c>
      <c r="D3" s="1" t="s">
        <v>113</v>
      </c>
      <c r="E3" s="1">
        <v>1</v>
      </c>
      <c r="F3" s="6">
        <v>43596</v>
      </c>
      <c r="G3" s="3" t="s">
        <v>88</v>
      </c>
      <c r="H3" s="1" t="s">
        <v>190</v>
      </c>
      <c r="I3" s="1" t="s">
        <v>86</v>
      </c>
      <c r="J3" s="1">
        <v>1</v>
      </c>
      <c r="K3" s="1">
        <f>VLOOKUP(G3,[1]Inventory!$B:$J,9,0)</f>
        <v>67.739999999999995</v>
      </c>
      <c r="L3" s="1">
        <f>J3*K3</f>
        <v>67.739999999999995</v>
      </c>
      <c r="M3" s="1">
        <v>120</v>
      </c>
      <c r="N3" s="1">
        <v>120</v>
      </c>
    </row>
    <row r="4" spans="1:14">
      <c r="A4" s="1" t="s">
        <v>232</v>
      </c>
      <c r="B4" s="1" t="s">
        <v>114</v>
      </c>
      <c r="C4" s="1" t="s">
        <v>115</v>
      </c>
      <c r="D4" s="1" t="s">
        <v>113</v>
      </c>
      <c r="E4" s="1">
        <v>1</v>
      </c>
      <c r="F4" s="6">
        <v>43596</v>
      </c>
      <c r="G4" s="3" t="s">
        <v>91</v>
      </c>
      <c r="H4" s="1" t="s">
        <v>191</v>
      </c>
      <c r="I4" s="1" t="s">
        <v>86</v>
      </c>
      <c r="J4" s="1">
        <v>1</v>
      </c>
      <c r="K4" s="1">
        <f>VLOOKUP(G4,[1]Inventory!$B:$J,9,0)</f>
        <v>223.2</v>
      </c>
      <c r="L4" s="1">
        <f t="shared" ref="L4:L67" si="0">J4*K4</f>
        <v>223.2</v>
      </c>
      <c r="M4" s="1">
        <v>800</v>
      </c>
      <c r="N4" s="1">
        <v>800</v>
      </c>
    </row>
    <row r="5" spans="1:14">
      <c r="A5" s="1" t="s">
        <v>233</v>
      </c>
      <c r="B5" s="1" t="s">
        <v>111</v>
      </c>
      <c r="C5" s="1" t="s">
        <v>112</v>
      </c>
      <c r="D5" s="1" t="s">
        <v>113</v>
      </c>
      <c r="E5" s="1">
        <v>1</v>
      </c>
      <c r="F5" s="6">
        <v>43596</v>
      </c>
      <c r="G5" s="3" t="s">
        <v>98</v>
      </c>
      <c r="H5" s="1" t="s">
        <v>194</v>
      </c>
      <c r="I5" s="1" t="s">
        <v>86</v>
      </c>
      <c r="J5" s="1">
        <v>1</v>
      </c>
      <c r="K5" s="1">
        <f>VLOOKUP(G5,[1]Inventory!$B:$J,9,0)</f>
        <v>224</v>
      </c>
      <c r="L5" s="1">
        <f t="shared" si="0"/>
        <v>224</v>
      </c>
      <c r="M5" s="1">
        <v>800</v>
      </c>
      <c r="N5" s="1">
        <v>800</v>
      </c>
    </row>
    <row r="6" spans="1:14">
      <c r="A6" s="1" t="s">
        <v>234</v>
      </c>
      <c r="B6" s="1" t="s">
        <v>91</v>
      </c>
      <c r="C6" s="1" t="s">
        <v>165</v>
      </c>
      <c r="D6" s="1" t="s">
        <v>86</v>
      </c>
      <c r="E6" s="1">
        <v>1</v>
      </c>
      <c r="F6" s="6">
        <v>43596</v>
      </c>
      <c r="G6" s="3" t="s">
        <v>95</v>
      </c>
      <c r="H6" s="1" t="s">
        <v>192</v>
      </c>
      <c r="I6" s="1" t="s">
        <v>86</v>
      </c>
      <c r="J6" s="1">
        <v>1</v>
      </c>
      <c r="K6" s="1">
        <f>VLOOKUP(G6,[1]Inventory!$B:$J,9,0)</f>
        <v>418.96</v>
      </c>
      <c r="L6" s="1">
        <f t="shared" si="0"/>
        <v>418.96</v>
      </c>
      <c r="M6" s="1">
        <v>1000</v>
      </c>
      <c r="N6" s="1">
        <v>1000</v>
      </c>
    </row>
    <row r="7" spans="1:14">
      <c r="A7" s="1" t="s">
        <v>234</v>
      </c>
      <c r="B7" s="1" t="s">
        <v>95</v>
      </c>
      <c r="C7" s="1" t="s">
        <v>166</v>
      </c>
      <c r="D7" s="1" t="s">
        <v>86</v>
      </c>
      <c r="E7" s="1">
        <v>1</v>
      </c>
      <c r="F7" s="6">
        <v>43596</v>
      </c>
      <c r="G7" s="3" t="s">
        <v>97</v>
      </c>
      <c r="H7" s="1" t="s">
        <v>193</v>
      </c>
      <c r="I7" s="1" t="s">
        <v>86</v>
      </c>
      <c r="J7" s="1">
        <v>1</v>
      </c>
      <c r="K7" s="1">
        <f>VLOOKUP(G7,[1]Inventory!$B:$J,9,0)</f>
        <v>418.96</v>
      </c>
      <c r="L7" s="1">
        <f t="shared" si="0"/>
        <v>418.96</v>
      </c>
      <c r="M7" s="1">
        <v>1000</v>
      </c>
      <c r="N7" s="1">
        <v>1000</v>
      </c>
    </row>
    <row r="8" spans="1:14">
      <c r="A8" s="1" t="s">
        <v>234</v>
      </c>
      <c r="B8" s="1" t="s">
        <v>88</v>
      </c>
      <c r="C8" s="1" t="s">
        <v>164</v>
      </c>
      <c r="D8" s="1" t="s">
        <v>86</v>
      </c>
      <c r="E8" s="1">
        <v>1</v>
      </c>
      <c r="F8" s="6">
        <v>43599</v>
      </c>
      <c r="G8" s="3" t="s">
        <v>11</v>
      </c>
      <c r="H8" s="1" t="s">
        <v>12</v>
      </c>
      <c r="I8" s="1" t="s">
        <v>2</v>
      </c>
      <c r="J8" s="1">
        <v>5</v>
      </c>
      <c r="K8" s="1">
        <f>VLOOKUP(G8,[1]Inventory!$B:$J,9,0)</f>
        <v>170.22</v>
      </c>
      <c r="L8" s="1">
        <f t="shared" si="0"/>
        <v>851.1</v>
      </c>
      <c r="M8" s="1">
        <v>400</v>
      </c>
      <c r="N8" s="1">
        <v>2000</v>
      </c>
    </row>
    <row r="9" spans="1:14">
      <c r="A9" s="1" t="s">
        <v>235</v>
      </c>
      <c r="B9" s="1" t="s">
        <v>111</v>
      </c>
      <c r="C9" s="1" t="s">
        <v>112</v>
      </c>
      <c r="D9" s="1" t="s">
        <v>113</v>
      </c>
      <c r="E9" s="1">
        <v>1</v>
      </c>
      <c r="F9" s="6">
        <v>43599</v>
      </c>
      <c r="G9" s="3" t="s">
        <v>11</v>
      </c>
      <c r="H9" s="1" t="s">
        <v>12</v>
      </c>
      <c r="I9" s="1" t="s">
        <v>2</v>
      </c>
      <c r="J9" s="1">
        <v>3</v>
      </c>
      <c r="K9" s="1">
        <f>VLOOKUP(G9,[1]Inventory!$B:$J,9,0)</f>
        <v>170.22</v>
      </c>
      <c r="L9" s="1">
        <f t="shared" si="0"/>
        <v>510.65999999999997</v>
      </c>
      <c r="M9" s="1">
        <v>400</v>
      </c>
      <c r="N9" s="1">
        <v>1200</v>
      </c>
    </row>
    <row r="10" spans="1:14">
      <c r="A10" s="1" t="s">
        <v>236</v>
      </c>
      <c r="B10" s="1" t="s">
        <v>111</v>
      </c>
      <c r="C10" s="1" t="s">
        <v>112</v>
      </c>
      <c r="D10" s="1" t="s">
        <v>113</v>
      </c>
      <c r="E10" s="1">
        <v>1</v>
      </c>
      <c r="F10" s="6">
        <v>43599</v>
      </c>
      <c r="G10" s="3" t="s">
        <v>15</v>
      </c>
      <c r="H10" s="1" t="s">
        <v>16</v>
      </c>
      <c r="I10" s="1" t="s">
        <v>2</v>
      </c>
      <c r="J10" s="1">
        <v>2</v>
      </c>
      <c r="K10" s="1">
        <f>VLOOKUP(G10,[1]Inventory!$B:$J,9,0)</f>
        <v>132.80000000000001</v>
      </c>
      <c r="L10" s="1">
        <f t="shared" si="0"/>
        <v>265.60000000000002</v>
      </c>
      <c r="M10" s="1">
        <v>200</v>
      </c>
      <c r="N10" s="1">
        <v>400</v>
      </c>
    </row>
    <row r="11" spans="1:14">
      <c r="A11" s="1" t="s">
        <v>237</v>
      </c>
      <c r="B11" s="1" t="s">
        <v>121</v>
      </c>
      <c r="C11" s="1" t="s">
        <v>150</v>
      </c>
      <c r="D11" s="1" t="s">
        <v>116</v>
      </c>
      <c r="E11" s="1">
        <v>1</v>
      </c>
      <c r="F11" s="6">
        <v>43599</v>
      </c>
      <c r="G11" s="3">
        <v>310221600</v>
      </c>
      <c r="H11" s="1" t="s">
        <v>29</v>
      </c>
      <c r="I11" s="1" t="s">
        <v>25</v>
      </c>
      <c r="J11" s="1">
        <v>2</v>
      </c>
      <c r="K11" s="1">
        <f>VLOOKUP(G11,[1]Inventory!$B:$J,9,0)</f>
        <v>222.83</v>
      </c>
      <c r="L11" s="1">
        <f t="shared" si="0"/>
        <v>445.66</v>
      </c>
      <c r="M11" s="1">
        <v>300</v>
      </c>
      <c r="N11" s="1">
        <v>600</v>
      </c>
    </row>
    <row r="12" spans="1:14">
      <c r="A12" s="1" t="s">
        <v>238</v>
      </c>
      <c r="B12" s="1" t="s">
        <v>111</v>
      </c>
      <c r="C12" s="1" t="s">
        <v>112</v>
      </c>
      <c r="D12" s="1" t="s">
        <v>113</v>
      </c>
      <c r="E12" s="1">
        <v>1</v>
      </c>
      <c r="F12" s="6">
        <v>43599</v>
      </c>
      <c r="G12" s="3" t="s">
        <v>37</v>
      </c>
      <c r="H12" s="1" t="s">
        <v>38</v>
      </c>
      <c r="I12" s="1" t="s">
        <v>25</v>
      </c>
      <c r="J12" s="1">
        <v>1</v>
      </c>
      <c r="K12" s="1">
        <f>VLOOKUP(G12,[1]Inventory!$B:$J,9,0)</f>
        <v>477.44</v>
      </c>
      <c r="L12" s="1">
        <f t="shared" si="0"/>
        <v>477.44</v>
      </c>
      <c r="M12" s="1">
        <v>600</v>
      </c>
      <c r="N12" s="1">
        <v>600</v>
      </c>
    </row>
    <row r="13" spans="1:14">
      <c r="A13" s="1" t="s">
        <v>239</v>
      </c>
      <c r="B13" s="1" t="s">
        <v>111</v>
      </c>
      <c r="C13" s="1" t="s">
        <v>112</v>
      </c>
      <c r="D13" s="1" t="s">
        <v>113</v>
      </c>
      <c r="E13" s="1">
        <v>1</v>
      </c>
      <c r="F13" s="6">
        <v>43599</v>
      </c>
      <c r="G13" s="3" t="s">
        <v>31</v>
      </c>
      <c r="H13" s="1" t="s">
        <v>24</v>
      </c>
      <c r="I13" s="1" t="s">
        <v>25</v>
      </c>
      <c r="J13" s="1">
        <v>2</v>
      </c>
      <c r="K13" s="1">
        <f>VLOOKUP(G13,[1]Inventory!$B:$J,9,0)</f>
        <v>93.19</v>
      </c>
      <c r="L13" s="1">
        <f t="shared" si="0"/>
        <v>186.38</v>
      </c>
      <c r="M13" s="1">
        <v>200</v>
      </c>
      <c r="N13" s="1">
        <v>400</v>
      </c>
    </row>
    <row r="14" spans="1:14">
      <c r="A14" s="1" t="s">
        <v>239</v>
      </c>
      <c r="B14" s="1" t="s">
        <v>111</v>
      </c>
      <c r="C14" s="1" t="s">
        <v>112</v>
      </c>
      <c r="D14" s="1" t="s">
        <v>113</v>
      </c>
      <c r="E14" s="1">
        <v>1</v>
      </c>
      <c r="F14" s="6">
        <v>43599</v>
      </c>
      <c r="G14" s="3" t="s">
        <v>27</v>
      </c>
      <c r="H14" s="1" t="s">
        <v>28</v>
      </c>
      <c r="I14" s="1" t="s">
        <v>25</v>
      </c>
      <c r="J14" s="1">
        <v>5</v>
      </c>
      <c r="K14" s="1">
        <f>VLOOKUP(G14,[1]Inventory!$B:$J,9,0)</f>
        <v>100.75</v>
      </c>
      <c r="L14" s="1">
        <f t="shared" si="0"/>
        <v>503.75</v>
      </c>
      <c r="M14" s="1">
        <v>100</v>
      </c>
      <c r="N14" s="1">
        <v>500</v>
      </c>
    </row>
    <row r="15" spans="1:14">
      <c r="A15" s="1" t="s">
        <v>240</v>
      </c>
      <c r="B15" s="1" t="s">
        <v>117</v>
      </c>
      <c r="C15" s="1" t="s">
        <v>167</v>
      </c>
      <c r="D15" s="1" t="s">
        <v>116</v>
      </c>
      <c r="E15" s="1">
        <v>1</v>
      </c>
      <c r="F15" s="6">
        <v>43599</v>
      </c>
      <c r="G15" s="3" t="s">
        <v>85</v>
      </c>
      <c r="H15" s="1" t="s">
        <v>189</v>
      </c>
      <c r="I15" s="1" t="s">
        <v>84</v>
      </c>
      <c r="J15" s="1">
        <v>2</v>
      </c>
      <c r="K15" s="1">
        <f>VLOOKUP(G15,[1]Inventory!$B:$J,9,0)</f>
        <v>281.57</v>
      </c>
      <c r="L15" s="1">
        <f t="shared" si="0"/>
        <v>563.14</v>
      </c>
      <c r="M15" s="1">
        <v>600</v>
      </c>
      <c r="N15" s="1">
        <v>1200</v>
      </c>
    </row>
    <row r="16" spans="1:14">
      <c r="A16" s="1" t="s">
        <v>240</v>
      </c>
      <c r="B16" s="1" t="s">
        <v>119</v>
      </c>
      <c r="C16" s="1" t="s">
        <v>168</v>
      </c>
      <c r="D16" s="1" t="s">
        <v>116</v>
      </c>
      <c r="E16" s="1">
        <v>1</v>
      </c>
      <c r="F16" s="6">
        <v>43599</v>
      </c>
      <c r="G16" s="3" t="s">
        <v>21</v>
      </c>
      <c r="H16" s="1" t="s">
        <v>22</v>
      </c>
      <c r="I16" s="1" t="s">
        <v>2</v>
      </c>
      <c r="J16" s="1">
        <v>10</v>
      </c>
      <c r="K16" s="1">
        <f>VLOOKUP(G16,[1]Inventory!$B:$J,9,0)</f>
        <v>54.4</v>
      </c>
      <c r="L16" s="1">
        <f t="shared" si="0"/>
        <v>544</v>
      </c>
      <c r="M16" s="1">
        <v>200</v>
      </c>
      <c r="N16" s="1">
        <v>2000</v>
      </c>
    </row>
    <row r="17" spans="1:14">
      <c r="A17" s="1" t="s">
        <v>241</v>
      </c>
      <c r="B17" s="1" t="s">
        <v>148</v>
      </c>
      <c r="C17" s="1" t="s">
        <v>169</v>
      </c>
      <c r="D17" s="1" t="s">
        <v>141</v>
      </c>
      <c r="E17" s="1">
        <v>1</v>
      </c>
      <c r="F17" s="6">
        <v>43599</v>
      </c>
      <c r="G17" s="3" t="s">
        <v>17</v>
      </c>
      <c r="H17" s="1" t="s">
        <v>18</v>
      </c>
      <c r="I17" s="1" t="s">
        <v>2</v>
      </c>
      <c r="J17" s="1">
        <v>2</v>
      </c>
      <c r="K17" s="1">
        <f>VLOOKUP(G17,[1]Inventory!$B:$J,9,0)</f>
        <v>18.440000000000001</v>
      </c>
      <c r="L17" s="1">
        <f t="shared" si="0"/>
        <v>36.880000000000003</v>
      </c>
      <c r="M17" s="1">
        <v>100</v>
      </c>
      <c r="N17" s="1">
        <v>200</v>
      </c>
    </row>
    <row r="18" spans="1:14">
      <c r="A18" s="1" t="s">
        <v>241</v>
      </c>
      <c r="B18" s="1" t="s">
        <v>111</v>
      </c>
      <c r="C18" s="1" t="s">
        <v>112</v>
      </c>
      <c r="D18" s="1" t="s">
        <v>113</v>
      </c>
      <c r="E18" s="1">
        <v>1</v>
      </c>
      <c r="F18" s="6">
        <v>43599</v>
      </c>
      <c r="G18" s="3" t="s">
        <v>19</v>
      </c>
      <c r="H18" s="1" t="s">
        <v>20</v>
      </c>
      <c r="I18" s="1" t="s">
        <v>2</v>
      </c>
      <c r="J18" s="1">
        <v>3</v>
      </c>
      <c r="K18" s="1">
        <f>VLOOKUP(G18,[1]Inventory!$B:$J,9,0)</f>
        <v>34.4</v>
      </c>
      <c r="L18" s="1">
        <f t="shared" si="0"/>
        <v>103.19999999999999</v>
      </c>
      <c r="M18" s="1">
        <v>150</v>
      </c>
      <c r="N18" s="1">
        <v>450</v>
      </c>
    </row>
    <row r="19" spans="1:14">
      <c r="A19" s="1"/>
      <c r="B19" s="1"/>
      <c r="C19" s="1"/>
      <c r="D19" s="1"/>
      <c r="E19" s="1">
        <f>SUM(E3:E18)</f>
        <v>16</v>
      </c>
      <c r="F19" s="6">
        <v>43599</v>
      </c>
      <c r="G19" s="3" t="s">
        <v>3</v>
      </c>
      <c r="H19" s="1" t="s">
        <v>4</v>
      </c>
      <c r="I19" s="1" t="s">
        <v>2</v>
      </c>
      <c r="J19" s="1">
        <v>2</v>
      </c>
      <c r="K19" s="1">
        <f>VLOOKUP(G19,[1]Inventory!$B:$J,9,0)</f>
        <v>12</v>
      </c>
      <c r="L19" s="1">
        <f t="shared" si="0"/>
        <v>24</v>
      </c>
      <c r="M19" s="1">
        <v>100</v>
      </c>
      <c r="N19" s="1">
        <v>200</v>
      </c>
    </row>
    <row r="20" spans="1:14">
      <c r="F20" s="6">
        <v>43599</v>
      </c>
      <c r="G20" s="3" t="s">
        <v>9</v>
      </c>
      <c r="H20" s="1" t="s">
        <v>10</v>
      </c>
      <c r="I20" s="1" t="s">
        <v>2</v>
      </c>
      <c r="J20" s="1">
        <v>5</v>
      </c>
      <c r="K20" s="1">
        <f>VLOOKUP(G20,[1]Inventory!$B:$J,9,0)</f>
        <v>17.600000000000001</v>
      </c>
      <c r="L20" s="1">
        <f t="shared" si="0"/>
        <v>88</v>
      </c>
      <c r="M20" s="1">
        <v>150</v>
      </c>
      <c r="N20" s="1">
        <v>750</v>
      </c>
    </row>
    <row r="21" spans="1:14">
      <c r="F21" s="6">
        <v>43599</v>
      </c>
      <c r="G21" s="3" t="s">
        <v>5</v>
      </c>
      <c r="H21" s="1" t="s">
        <v>6</v>
      </c>
      <c r="I21" s="1" t="s">
        <v>2</v>
      </c>
      <c r="J21" s="1">
        <v>4</v>
      </c>
      <c r="K21" s="1">
        <f>VLOOKUP(G21,[1]Inventory!$B:$J,9,0)</f>
        <v>29.51</v>
      </c>
      <c r="L21" s="1">
        <f t="shared" si="0"/>
        <v>118.04</v>
      </c>
      <c r="M21" s="1">
        <v>100</v>
      </c>
      <c r="N21" s="1">
        <v>400</v>
      </c>
    </row>
    <row r="22" spans="1:14">
      <c r="F22" s="6">
        <v>43599</v>
      </c>
      <c r="G22" s="3" t="s">
        <v>7</v>
      </c>
      <c r="H22" s="1" t="s">
        <v>8</v>
      </c>
      <c r="I22" s="1" t="s">
        <v>2</v>
      </c>
      <c r="J22" s="1">
        <v>2</v>
      </c>
      <c r="K22" s="1">
        <f>VLOOKUP(G22,[1]Inventory!$B:$J,9,0)</f>
        <v>75.42</v>
      </c>
      <c r="L22" s="1">
        <f t="shared" si="0"/>
        <v>150.84</v>
      </c>
      <c r="M22" s="1">
        <v>200</v>
      </c>
      <c r="N22" s="1">
        <v>400</v>
      </c>
    </row>
    <row r="23" spans="1:14">
      <c r="F23" s="6">
        <v>43599</v>
      </c>
      <c r="G23" s="3" t="s">
        <v>13</v>
      </c>
      <c r="H23" s="1" t="s">
        <v>14</v>
      </c>
      <c r="I23" s="1" t="s">
        <v>2</v>
      </c>
      <c r="J23" s="1">
        <v>3</v>
      </c>
      <c r="K23" s="1">
        <f>VLOOKUP(G23,[1]Inventory!$B:$J,9,0)</f>
        <v>56.56</v>
      </c>
      <c r="L23" s="1">
        <f t="shared" si="0"/>
        <v>169.68</v>
      </c>
      <c r="M23" s="1">
        <v>150</v>
      </c>
      <c r="N23" s="1">
        <v>450</v>
      </c>
    </row>
    <row r="24" spans="1:14">
      <c r="F24" s="6">
        <v>43599</v>
      </c>
      <c r="G24" s="3">
        <v>310320311</v>
      </c>
      <c r="H24" s="1" t="s">
        <v>30</v>
      </c>
      <c r="I24" s="1" t="s">
        <v>25</v>
      </c>
      <c r="J24" s="1">
        <v>10</v>
      </c>
      <c r="K24" s="1">
        <f>VLOOKUP(G24,[1]Inventory!$B:$J,9,0)</f>
        <v>74.61</v>
      </c>
      <c r="L24" s="1">
        <f t="shared" si="0"/>
        <v>746.1</v>
      </c>
      <c r="M24" s="1">
        <v>200</v>
      </c>
      <c r="N24" s="1">
        <v>2000</v>
      </c>
    </row>
    <row r="25" spans="1:14">
      <c r="F25" s="6">
        <v>43599</v>
      </c>
      <c r="G25" s="3">
        <v>310231102</v>
      </c>
      <c r="H25" s="1" t="s">
        <v>170</v>
      </c>
      <c r="I25" s="1" t="s">
        <v>25</v>
      </c>
      <c r="J25" s="1">
        <v>5</v>
      </c>
      <c r="K25" s="1">
        <f>VLOOKUP(G25,[1]Inventory!$B:$J,9,0)</f>
        <v>18.440000000000001</v>
      </c>
      <c r="L25" s="1">
        <f t="shared" si="0"/>
        <v>92.2</v>
      </c>
      <c r="M25" s="1">
        <v>25</v>
      </c>
      <c r="N25" s="1">
        <v>125</v>
      </c>
    </row>
    <row r="26" spans="1:14">
      <c r="F26" s="6">
        <v>43599</v>
      </c>
      <c r="G26" s="3">
        <v>310330100</v>
      </c>
      <c r="H26" s="1" t="s">
        <v>36</v>
      </c>
      <c r="I26" s="1" t="s">
        <v>25</v>
      </c>
      <c r="J26" s="1">
        <v>2</v>
      </c>
      <c r="K26" s="1">
        <f>VLOOKUP(G26,[1]Inventory!$B:$J,9,0)</f>
        <v>47.6</v>
      </c>
      <c r="L26" s="1">
        <f t="shared" si="0"/>
        <v>95.2</v>
      </c>
      <c r="M26" s="1">
        <v>50</v>
      </c>
      <c r="N26" s="1">
        <v>100</v>
      </c>
    </row>
    <row r="27" spans="1:14">
      <c r="F27" s="6">
        <v>43599</v>
      </c>
      <c r="G27" s="3">
        <v>310320707</v>
      </c>
      <c r="H27" s="1" t="s">
        <v>35</v>
      </c>
      <c r="I27" s="1" t="s">
        <v>25</v>
      </c>
      <c r="J27" s="1">
        <v>2</v>
      </c>
      <c r="K27" s="1">
        <f>VLOOKUP(G27,[1]Inventory!$B:$J,9,0)</f>
        <v>20.9</v>
      </c>
      <c r="L27" s="1">
        <f t="shared" si="0"/>
        <v>41.8</v>
      </c>
      <c r="M27" s="1">
        <v>100</v>
      </c>
      <c r="N27" s="1">
        <v>200</v>
      </c>
    </row>
    <row r="28" spans="1:14">
      <c r="F28" s="6">
        <v>43599</v>
      </c>
      <c r="G28" s="3">
        <v>310320409</v>
      </c>
      <c r="H28" s="1" t="s">
        <v>26</v>
      </c>
      <c r="I28" s="1" t="s">
        <v>25</v>
      </c>
      <c r="J28" s="1">
        <v>1</v>
      </c>
      <c r="K28" s="1">
        <f>VLOOKUP(G28,[1]Inventory!$B:$J,9,0)</f>
        <v>118.38</v>
      </c>
      <c r="L28" s="1">
        <f t="shared" si="0"/>
        <v>118.38</v>
      </c>
      <c r="M28" s="1">
        <v>250</v>
      </c>
      <c r="N28" s="1">
        <v>250</v>
      </c>
    </row>
    <row r="29" spans="1:14">
      <c r="F29" s="6">
        <v>43599</v>
      </c>
      <c r="G29" s="3">
        <v>310320410</v>
      </c>
      <c r="H29" s="1" t="s">
        <v>34</v>
      </c>
      <c r="I29" s="1" t="s">
        <v>25</v>
      </c>
      <c r="J29" s="1">
        <v>1</v>
      </c>
      <c r="K29" s="1">
        <f>VLOOKUP(G29,[1]Inventory!$B:$J,9,0)</f>
        <v>105.74</v>
      </c>
      <c r="L29" s="1">
        <f t="shared" si="0"/>
        <v>105.74</v>
      </c>
      <c r="M29" s="1">
        <v>400</v>
      </c>
      <c r="N29" s="1">
        <v>400</v>
      </c>
    </row>
    <row r="30" spans="1:14">
      <c r="F30" s="6">
        <v>43599</v>
      </c>
      <c r="G30" s="3">
        <v>310320707</v>
      </c>
      <c r="H30" s="1" t="s">
        <v>35</v>
      </c>
      <c r="I30" s="1" t="s">
        <v>25</v>
      </c>
      <c r="J30" s="1">
        <v>2</v>
      </c>
      <c r="K30" s="1">
        <f>VLOOKUP(G30,[1]Inventory!$B:$J,9,0)</f>
        <v>20.9</v>
      </c>
      <c r="L30" s="1">
        <f t="shared" si="0"/>
        <v>41.8</v>
      </c>
      <c r="M30" s="1">
        <v>100</v>
      </c>
      <c r="N30" s="1">
        <v>200</v>
      </c>
    </row>
    <row r="31" spans="1:14">
      <c r="F31" s="6">
        <v>43599</v>
      </c>
      <c r="G31" s="3" t="s">
        <v>32</v>
      </c>
      <c r="H31" s="1" t="s">
        <v>33</v>
      </c>
      <c r="I31" s="1" t="s">
        <v>25</v>
      </c>
      <c r="J31" s="1">
        <v>20</v>
      </c>
      <c r="K31" s="1">
        <f>VLOOKUP(G31,[1]Inventory!$B:$J,9,0)</f>
        <v>61</v>
      </c>
      <c r="L31" s="1">
        <f t="shared" si="0"/>
        <v>1220</v>
      </c>
      <c r="M31" s="1">
        <v>70</v>
      </c>
      <c r="N31" s="1">
        <v>1400</v>
      </c>
    </row>
    <row r="32" spans="1:14">
      <c r="F32" s="6">
        <v>43599</v>
      </c>
      <c r="G32" s="3" t="s">
        <v>134</v>
      </c>
      <c r="H32" s="1" t="s">
        <v>181</v>
      </c>
      <c r="I32" s="1" t="s">
        <v>131</v>
      </c>
      <c r="J32" s="1">
        <v>2</v>
      </c>
      <c r="K32" s="1">
        <f>VLOOKUP(G32,[1]Inventory!$B:$J,9,0)</f>
        <v>95.03</v>
      </c>
      <c r="L32" s="1">
        <f t="shared" si="0"/>
        <v>190.06</v>
      </c>
      <c r="M32" s="1">
        <v>150</v>
      </c>
      <c r="N32" s="1">
        <v>300</v>
      </c>
    </row>
    <row r="33" spans="6:14">
      <c r="F33" s="6">
        <v>43599</v>
      </c>
      <c r="G33" s="3" t="s">
        <v>136</v>
      </c>
      <c r="H33" s="1" t="s">
        <v>179</v>
      </c>
      <c r="I33" s="1" t="s">
        <v>131</v>
      </c>
      <c r="J33" s="1">
        <v>2</v>
      </c>
      <c r="K33" s="1">
        <f>VLOOKUP(G33,[1]Inventory!$B:$J,9,0)</f>
        <v>70.98</v>
      </c>
      <c r="L33" s="1">
        <f t="shared" si="0"/>
        <v>141.96</v>
      </c>
      <c r="M33" s="1">
        <v>200</v>
      </c>
      <c r="N33" s="1">
        <v>400</v>
      </c>
    </row>
    <row r="34" spans="6:14">
      <c r="F34" s="6">
        <v>43599</v>
      </c>
      <c r="G34" s="3" t="s">
        <v>135</v>
      </c>
      <c r="H34" s="1" t="s">
        <v>214</v>
      </c>
      <c r="I34" s="1" t="s">
        <v>131</v>
      </c>
      <c r="J34" s="1">
        <v>2</v>
      </c>
      <c r="K34" s="1">
        <f>VLOOKUP(G34,[1]Inventory!$B:$J,9,0)</f>
        <v>421.91</v>
      </c>
      <c r="L34" s="1">
        <f t="shared" si="0"/>
        <v>843.82</v>
      </c>
      <c r="M34" s="1">
        <v>800</v>
      </c>
      <c r="N34" s="1">
        <v>1600</v>
      </c>
    </row>
    <row r="35" spans="6:14">
      <c r="F35" s="6">
        <v>43599</v>
      </c>
      <c r="G35" s="3" t="s">
        <v>117</v>
      </c>
      <c r="H35" s="1" t="s">
        <v>198</v>
      </c>
      <c r="I35" s="1" t="s">
        <v>116</v>
      </c>
      <c r="J35" s="1">
        <v>2</v>
      </c>
      <c r="K35" s="1">
        <f>VLOOKUP(G35,[1]Inventory!$B:$J,9,0)</f>
        <v>58.4</v>
      </c>
      <c r="L35" s="1">
        <f t="shared" si="0"/>
        <v>116.8</v>
      </c>
      <c r="M35" s="1">
        <v>200</v>
      </c>
      <c r="N35" s="1">
        <v>400</v>
      </c>
    </row>
    <row r="36" spans="6:14">
      <c r="F36" s="6">
        <v>43599</v>
      </c>
      <c r="G36" s="3" t="s">
        <v>124</v>
      </c>
      <c r="H36" s="1" t="s">
        <v>206</v>
      </c>
      <c r="I36" s="1" t="s">
        <v>116</v>
      </c>
      <c r="J36" s="1">
        <v>5</v>
      </c>
      <c r="K36" s="1">
        <f>VLOOKUP(G36,[1]Inventory!$B:$J,9,0)</f>
        <v>103.2</v>
      </c>
      <c r="L36" s="1">
        <f t="shared" si="0"/>
        <v>516</v>
      </c>
      <c r="M36" s="1">
        <v>300</v>
      </c>
      <c r="N36" s="1">
        <v>1500</v>
      </c>
    </row>
    <row r="37" spans="6:14">
      <c r="F37" s="6">
        <v>43599</v>
      </c>
      <c r="G37" s="3" t="s">
        <v>119</v>
      </c>
      <c r="H37" s="1" t="s">
        <v>199</v>
      </c>
      <c r="I37" s="1" t="s">
        <v>116</v>
      </c>
      <c r="J37" s="1">
        <v>2</v>
      </c>
      <c r="K37" s="1">
        <f>VLOOKUP(G37,[1]Inventory!$B:$J,9,0)</f>
        <v>58.4</v>
      </c>
      <c r="L37" s="1">
        <f t="shared" si="0"/>
        <v>116.8</v>
      </c>
      <c r="M37" s="1">
        <v>200</v>
      </c>
      <c r="N37" s="1">
        <v>400</v>
      </c>
    </row>
    <row r="38" spans="6:14">
      <c r="F38" s="6">
        <v>43599</v>
      </c>
      <c r="G38" s="3" t="s">
        <v>130</v>
      </c>
      <c r="H38" s="1" t="s">
        <v>212</v>
      </c>
      <c r="I38" s="1" t="s">
        <v>116</v>
      </c>
      <c r="J38" s="1">
        <v>2</v>
      </c>
      <c r="K38" s="1">
        <f>VLOOKUP(G38,[1]Inventory!$B:$J,9,0)</f>
        <v>0.01</v>
      </c>
      <c r="L38" s="1">
        <f t="shared" si="0"/>
        <v>0.02</v>
      </c>
      <c r="M38" s="1">
        <v>600</v>
      </c>
      <c r="N38" s="1">
        <v>1200</v>
      </c>
    </row>
    <row r="39" spans="6:14">
      <c r="F39" s="6">
        <v>43599</v>
      </c>
      <c r="G39" s="3" t="s">
        <v>133</v>
      </c>
      <c r="H39" s="1" t="s">
        <v>205</v>
      </c>
      <c r="I39" s="1" t="s">
        <v>131</v>
      </c>
      <c r="J39" s="1">
        <v>5</v>
      </c>
      <c r="K39" s="1">
        <f>VLOOKUP(G39,[1]Inventory!$B:$J,9,0)</f>
        <v>103.2</v>
      </c>
      <c r="L39" s="1">
        <f t="shared" si="0"/>
        <v>516</v>
      </c>
      <c r="M39" s="1">
        <v>300</v>
      </c>
      <c r="N39" s="1">
        <v>1500</v>
      </c>
    </row>
    <row r="40" spans="6:14">
      <c r="F40" s="6">
        <v>43599</v>
      </c>
      <c r="G40" s="3" t="s">
        <v>137</v>
      </c>
      <c r="H40" s="1" t="s">
        <v>202</v>
      </c>
      <c r="I40" s="1" t="s">
        <v>131</v>
      </c>
      <c r="J40" s="1">
        <v>2</v>
      </c>
      <c r="K40" s="1">
        <f>VLOOKUP(G40,[1]Inventory!$B:$J,9,0)</f>
        <v>477.79</v>
      </c>
      <c r="L40" s="1">
        <f t="shared" si="0"/>
        <v>955.58</v>
      </c>
      <c r="M40" s="1">
        <v>2000</v>
      </c>
      <c r="N40" s="1">
        <v>4000</v>
      </c>
    </row>
    <row r="41" spans="6:14">
      <c r="F41" s="6">
        <v>43599</v>
      </c>
      <c r="G41" s="3" t="s">
        <v>122</v>
      </c>
      <c r="H41" s="1" t="s">
        <v>204</v>
      </c>
      <c r="I41" s="1" t="s">
        <v>116</v>
      </c>
      <c r="J41" s="1">
        <v>1</v>
      </c>
      <c r="K41" s="1">
        <f>VLOOKUP(G41,[1]Inventory!$B:$J,9,0)</f>
        <v>60.93</v>
      </c>
      <c r="L41" s="1">
        <f t="shared" si="0"/>
        <v>60.93</v>
      </c>
      <c r="M41" s="1">
        <v>500</v>
      </c>
      <c r="N41" s="1">
        <v>500</v>
      </c>
    </row>
    <row r="42" spans="6:14">
      <c r="F42" s="6">
        <v>43599</v>
      </c>
      <c r="G42" s="3" t="s">
        <v>123</v>
      </c>
      <c r="H42" s="1" t="s">
        <v>173</v>
      </c>
      <c r="I42" s="1" t="s">
        <v>116</v>
      </c>
      <c r="J42" s="1">
        <v>3</v>
      </c>
      <c r="K42" s="1">
        <f>VLOOKUP(G42,[1]Inventory!$B:$J,9,0)</f>
        <v>114.7</v>
      </c>
      <c r="L42" s="1">
        <f t="shared" si="0"/>
        <v>344.1</v>
      </c>
      <c r="M42" s="1">
        <v>450</v>
      </c>
      <c r="N42" s="1">
        <v>1350</v>
      </c>
    </row>
    <row r="43" spans="6:14">
      <c r="F43" s="6">
        <v>43599</v>
      </c>
      <c r="G43" s="3" t="s">
        <v>128</v>
      </c>
      <c r="H43" s="1" t="s">
        <v>174</v>
      </c>
      <c r="I43" s="1" t="s">
        <v>116</v>
      </c>
      <c r="J43" s="1">
        <v>3</v>
      </c>
      <c r="K43" s="1">
        <f>VLOOKUP(G43,[1]Inventory!$B:$J,9,0)</f>
        <v>13.06</v>
      </c>
      <c r="L43" s="1">
        <f t="shared" si="0"/>
        <v>39.18</v>
      </c>
      <c r="M43" s="1">
        <v>50</v>
      </c>
      <c r="N43" s="1">
        <v>150</v>
      </c>
    </row>
    <row r="44" spans="6:14">
      <c r="F44" s="6">
        <v>43599</v>
      </c>
      <c r="G44" s="3" t="s">
        <v>127</v>
      </c>
      <c r="H44" s="1" t="s">
        <v>171</v>
      </c>
      <c r="I44" s="1" t="s">
        <v>116</v>
      </c>
      <c r="J44" s="1">
        <v>1</v>
      </c>
      <c r="K44" s="1">
        <f>VLOOKUP(G44,[1]Inventory!$B:$J,9,0)</f>
        <v>227.06</v>
      </c>
      <c r="L44" s="1">
        <f t="shared" si="0"/>
        <v>227.06</v>
      </c>
      <c r="M44" s="1">
        <v>423</v>
      </c>
      <c r="N44" s="1">
        <v>423</v>
      </c>
    </row>
    <row r="45" spans="6:14">
      <c r="F45" s="6">
        <v>43599</v>
      </c>
      <c r="G45" s="3" t="s">
        <v>125</v>
      </c>
      <c r="H45" s="1" t="s">
        <v>172</v>
      </c>
      <c r="I45" s="1" t="s">
        <v>116</v>
      </c>
      <c r="J45" s="1">
        <v>3</v>
      </c>
      <c r="K45" s="1">
        <f>VLOOKUP(G45,[1]Inventory!$B:$J,9,0)</f>
        <v>94.45</v>
      </c>
      <c r="L45" s="1">
        <f t="shared" si="0"/>
        <v>283.35000000000002</v>
      </c>
      <c r="M45" s="1">
        <v>250</v>
      </c>
      <c r="N45" s="1">
        <v>750</v>
      </c>
    </row>
    <row r="46" spans="6:14">
      <c r="F46" s="6">
        <v>43599</v>
      </c>
      <c r="G46" s="3" t="s">
        <v>129</v>
      </c>
      <c r="H46" s="1" t="s">
        <v>211</v>
      </c>
      <c r="I46" s="1" t="s">
        <v>116</v>
      </c>
      <c r="J46" s="1">
        <v>2</v>
      </c>
      <c r="K46" s="1">
        <f>VLOOKUP(G46,[1]Inventory!$B:$J,9,0)</f>
        <v>22.4</v>
      </c>
      <c r="L46" s="1">
        <f t="shared" si="0"/>
        <v>44.8</v>
      </c>
      <c r="M46" s="1">
        <v>400</v>
      </c>
      <c r="N46" s="1">
        <v>800</v>
      </c>
    </row>
    <row r="47" spans="6:14">
      <c r="F47" s="6">
        <v>43599</v>
      </c>
      <c r="G47" s="3" t="s">
        <v>118</v>
      </c>
      <c r="H47" s="1" t="s">
        <v>177</v>
      </c>
      <c r="I47" s="1" t="s">
        <v>116</v>
      </c>
      <c r="J47" s="1">
        <v>3</v>
      </c>
      <c r="K47" s="1">
        <f>VLOOKUP(G47,[1]Inventory!$B:$J,9,0)</f>
        <v>102.4</v>
      </c>
      <c r="L47" s="1">
        <f t="shared" si="0"/>
        <v>307.20000000000005</v>
      </c>
      <c r="M47" s="1">
        <v>300</v>
      </c>
      <c r="N47" s="1">
        <v>900</v>
      </c>
    </row>
    <row r="48" spans="6:14">
      <c r="F48" s="6">
        <v>43599</v>
      </c>
      <c r="G48" s="3" t="s">
        <v>126</v>
      </c>
      <c r="H48" s="1" t="s">
        <v>207</v>
      </c>
      <c r="I48" s="1" t="s">
        <v>116</v>
      </c>
      <c r="J48" s="1">
        <v>3</v>
      </c>
      <c r="K48" s="1">
        <f>VLOOKUP(G48,[1]Inventory!$B:$J,9,0)</f>
        <v>71.2</v>
      </c>
      <c r="L48" s="1">
        <f t="shared" si="0"/>
        <v>213.60000000000002</v>
      </c>
      <c r="M48" s="1">
        <v>300</v>
      </c>
      <c r="N48" s="1">
        <v>900</v>
      </c>
    </row>
    <row r="49" spans="6:14">
      <c r="F49" s="6">
        <v>43599</v>
      </c>
      <c r="G49" s="3" t="s">
        <v>121</v>
      </c>
      <c r="H49" s="1" t="s">
        <v>203</v>
      </c>
      <c r="I49" s="1" t="s">
        <v>116</v>
      </c>
      <c r="J49" s="1">
        <v>5</v>
      </c>
      <c r="K49" s="1">
        <f>VLOOKUP(G49,[1]Inventory!$B:$J,9,0)</f>
        <v>134.91</v>
      </c>
      <c r="L49" s="1">
        <f t="shared" si="0"/>
        <v>674.55</v>
      </c>
      <c r="M49" s="1">
        <v>250</v>
      </c>
      <c r="N49" s="1">
        <v>1250</v>
      </c>
    </row>
    <row r="50" spans="6:14">
      <c r="F50" s="6">
        <v>43599</v>
      </c>
      <c r="G50" s="3" t="s">
        <v>120</v>
      </c>
      <c r="H50" s="1" t="s">
        <v>200</v>
      </c>
      <c r="I50" s="1" t="s">
        <v>116</v>
      </c>
      <c r="J50" s="1">
        <v>2</v>
      </c>
      <c r="K50" s="1">
        <f>VLOOKUP(G50,[1]Inventory!$B:$J,9,0)</f>
        <v>172</v>
      </c>
      <c r="L50" s="1">
        <f t="shared" si="0"/>
        <v>344</v>
      </c>
      <c r="M50" s="1">
        <v>500</v>
      </c>
      <c r="N50" s="1">
        <v>1000</v>
      </c>
    </row>
    <row r="51" spans="6:14">
      <c r="F51" s="6">
        <v>43599</v>
      </c>
      <c r="G51" s="3" t="s">
        <v>49</v>
      </c>
      <c r="H51" s="1" t="s">
        <v>50</v>
      </c>
      <c r="I51" s="1" t="s">
        <v>41</v>
      </c>
      <c r="J51" s="1">
        <v>2</v>
      </c>
      <c r="K51" s="1">
        <f>VLOOKUP(G51,[1]Inventory!$B:$J,9,0)</f>
        <v>282.08999999999997</v>
      </c>
      <c r="L51" s="1">
        <f t="shared" si="0"/>
        <v>564.17999999999995</v>
      </c>
      <c r="M51" s="1">
        <v>500</v>
      </c>
      <c r="N51" s="1">
        <v>1000</v>
      </c>
    </row>
    <row r="52" spans="6:14">
      <c r="F52" s="6">
        <v>43599</v>
      </c>
      <c r="G52" s="3" t="s">
        <v>51</v>
      </c>
      <c r="H52" s="1" t="s">
        <v>52</v>
      </c>
      <c r="I52" s="1" t="s">
        <v>41</v>
      </c>
      <c r="J52" s="1">
        <v>2</v>
      </c>
      <c r="K52" s="1">
        <f>VLOOKUP(G52,[1]Inventory!$B:$J,9,0)</f>
        <v>289.83</v>
      </c>
      <c r="L52" s="1">
        <f t="shared" si="0"/>
        <v>579.66</v>
      </c>
      <c r="M52" s="1">
        <v>500</v>
      </c>
      <c r="N52" s="1">
        <v>1000</v>
      </c>
    </row>
    <row r="53" spans="6:14">
      <c r="F53" s="6">
        <v>43599</v>
      </c>
      <c r="G53" s="3" t="s">
        <v>42</v>
      </c>
      <c r="H53" s="1" t="s">
        <v>0</v>
      </c>
      <c r="I53" s="1" t="s">
        <v>41</v>
      </c>
      <c r="J53" s="1">
        <v>2</v>
      </c>
      <c r="K53" s="1">
        <f>VLOOKUP(G53,[1]Inventory!$B:$J,9,0)</f>
        <v>147.5</v>
      </c>
      <c r="L53" s="1">
        <f t="shared" si="0"/>
        <v>295</v>
      </c>
      <c r="M53" s="1">
        <v>400</v>
      </c>
      <c r="N53" s="1">
        <v>800</v>
      </c>
    </row>
    <row r="54" spans="6:14">
      <c r="F54" s="6">
        <v>43599</v>
      </c>
      <c r="G54" s="3" t="s">
        <v>44</v>
      </c>
      <c r="H54" s="1" t="s">
        <v>28</v>
      </c>
      <c r="I54" s="1" t="s">
        <v>41</v>
      </c>
      <c r="J54" s="1">
        <v>2</v>
      </c>
      <c r="K54" s="1">
        <f>VLOOKUP(G54,[1]Inventory!$B:$J,9,0)</f>
        <v>98.23</v>
      </c>
      <c r="L54" s="1">
        <f t="shared" si="0"/>
        <v>196.46</v>
      </c>
      <c r="M54" s="1">
        <v>150</v>
      </c>
      <c r="N54" s="1">
        <v>300</v>
      </c>
    </row>
    <row r="55" spans="6:14">
      <c r="F55" s="6">
        <v>43599</v>
      </c>
      <c r="G55" s="3" t="s">
        <v>47</v>
      </c>
      <c r="H55" s="1" t="s">
        <v>48</v>
      </c>
      <c r="I55" s="1" t="s">
        <v>41</v>
      </c>
      <c r="J55" s="1">
        <v>3</v>
      </c>
      <c r="K55" s="1">
        <f>VLOOKUP(G55,[1]Inventory!$B:$J,9,0)</f>
        <v>109.56</v>
      </c>
      <c r="L55" s="1">
        <f t="shared" si="0"/>
        <v>328.68</v>
      </c>
      <c r="M55" s="1">
        <v>200</v>
      </c>
      <c r="N55" s="1">
        <v>600</v>
      </c>
    </row>
    <row r="56" spans="6:14">
      <c r="F56" s="6">
        <v>43599</v>
      </c>
      <c r="G56" s="3" t="s">
        <v>45</v>
      </c>
      <c r="H56" s="1" t="s">
        <v>46</v>
      </c>
      <c r="I56" s="1" t="s">
        <v>41</v>
      </c>
      <c r="J56" s="1">
        <v>3</v>
      </c>
      <c r="K56" s="1">
        <f>VLOOKUP(G56,[1]Inventory!$B:$J,9,0)</f>
        <v>29.6</v>
      </c>
      <c r="L56" s="1">
        <f t="shared" si="0"/>
        <v>88.800000000000011</v>
      </c>
      <c r="M56" s="1">
        <v>100</v>
      </c>
      <c r="N56" s="1">
        <v>300</v>
      </c>
    </row>
    <row r="57" spans="6:14">
      <c r="F57" s="6">
        <v>43599</v>
      </c>
      <c r="G57" s="3" t="s">
        <v>43</v>
      </c>
      <c r="H57" s="1" t="s">
        <v>23</v>
      </c>
      <c r="I57" s="1" t="s">
        <v>41</v>
      </c>
      <c r="J57" s="1">
        <v>2</v>
      </c>
      <c r="K57" s="1">
        <f>VLOOKUP(G57,[1]Inventory!$B:$J,9,0)</f>
        <v>99.49</v>
      </c>
      <c r="L57" s="1">
        <f t="shared" si="0"/>
        <v>198.98</v>
      </c>
      <c r="M57" s="1">
        <v>200</v>
      </c>
      <c r="N57" s="1">
        <v>400</v>
      </c>
    </row>
    <row r="58" spans="6:14">
      <c r="F58" s="6">
        <v>43599</v>
      </c>
      <c r="G58" s="3" t="s">
        <v>80</v>
      </c>
      <c r="H58" s="1" t="s">
        <v>187</v>
      </c>
      <c r="I58" s="1" t="s">
        <v>77</v>
      </c>
      <c r="J58" s="1">
        <v>1</v>
      </c>
      <c r="K58" s="1">
        <f>VLOOKUP(G58,[1]Inventory!$B:$J,9,0)</f>
        <v>143.24</v>
      </c>
      <c r="L58" s="1">
        <f t="shared" si="0"/>
        <v>143.24</v>
      </c>
      <c r="M58" s="1">
        <v>600</v>
      </c>
      <c r="N58" s="1">
        <v>600</v>
      </c>
    </row>
    <row r="59" spans="6:14">
      <c r="F59" s="6">
        <v>43599</v>
      </c>
      <c r="G59" s="3" t="s">
        <v>78</v>
      </c>
      <c r="H59" s="1" t="s">
        <v>185</v>
      </c>
      <c r="I59" s="1" t="s">
        <v>77</v>
      </c>
      <c r="J59" s="1">
        <v>1</v>
      </c>
      <c r="K59" s="1">
        <f>VLOOKUP(G59,[1]Inventory!$B:$J,9,0)</f>
        <v>179.48</v>
      </c>
      <c r="L59" s="1">
        <f t="shared" si="0"/>
        <v>179.48</v>
      </c>
      <c r="M59" s="1">
        <v>600</v>
      </c>
      <c r="N59" s="1">
        <v>600</v>
      </c>
    </row>
    <row r="60" spans="6:14">
      <c r="F60" s="6">
        <v>43599</v>
      </c>
      <c r="G60" s="3" t="s">
        <v>79</v>
      </c>
      <c r="H60" s="1" t="s">
        <v>183</v>
      </c>
      <c r="I60" s="1" t="s">
        <v>77</v>
      </c>
      <c r="J60" s="1">
        <v>1</v>
      </c>
      <c r="K60" s="1">
        <f>VLOOKUP(G60,[1]Inventory!$B:$J,9,0)</f>
        <v>150.4</v>
      </c>
      <c r="L60" s="1">
        <f t="shared" si="0"/>
        <v>150.4</v>
      </c>
      <c r="M60" s="1">
        <v>500</v>
      </c>
      <c r="N60" s="1">
        <v>500</v>
      </c>
    </row>
    <row r="61" spans="6:14">
      <c r="F61" s="6">
        <v>43599</v>
      </c>
      <c r="G61" s="3" t="s">
        <v>81</v>
      </c>
      <c r="H61" s="1" t="s">
        <v>181</v>
      </c>
      <c r="I61" s="1" t="s">
        <v>77</v>
      </c>
      <c r="J61" s="1">
        <v>2</v>
      </c>
      <c r="K61" s="1">
        <f>VLOOKUP(G61,[1]Inventory!$B:$J,9,0)</f>
        <v>64.430000000000007</v>
      </c>
      <c r="L61" s="1">
        <f t="shared" si="0"/>
        <v>128.86000000000001</v>
      </c>
      <c r="M61" s="1">
        <v>150</v>
      </c>
      <c r="N61" s="1">
        <v>300</v>
      </c>
    </row>
    <row r="62" spans="6:14">
      <c r="F62" s="6">
        <v>43599</v>
      </c>
      <c r="G62" s="3" t="s">
        <v>76</v>
      </c>
      <c r="H62" s="1" t="s">
        <v>180</v>
      </c>
      <c r="I62" s="1" t="s">
        <v>75</v>
      </c>
      <c r="J62" s="1">
        <v>1</v>
      </c>
      <c r="K62" s="1">
        <f>VLOOKUP(G62,[1]Inventory!$B:$J,9,0)</f>
        <v>204.88</v>
      </c>
      <c r="L62" s="1">
        <f t="shared" si="0"/>
        <v>204.88</v>
      </c>
      <c r="M62" s="1">
        <v>600</v>
      </c>
      <c r="N62" s="1">
        <v>600</v>
      </c>
    </row>
    <row r="63" spans="6:14">
      <c r="F63" s="6">
        <v>43599</v>
      </c>
      <c r="G63" s="3" t="s">
        <v>139</v>
      </c>
      <c r="H63" s="1" t="s">
        <v>215</v>
      </c>
      <c r="I63" s="1" t="s">
        <v>138</v>
      </c>
      <c r="J63" s="1">
        <v>1</v>
      </c>
      <c r="K63" s="1">
        <f>VLOOKUP(G63,[1]Inventory!$B:$J,9,0)</f>
        <v>244.35</v>
      </c>
      <c r="L63" s="1">
        <f t="shared" si="0"/>
        <v>244.35</v>
      </c>
      <c r="M63" s="1">
        <v>500</v>
      </c>
      <c r="N63" s="1">
        <v>500</v>
      </c>
    </row>
    <row r="64" spans="6:14">
      <c r="F64" s="6">
        <v>43599</v>
      </c>
      <c r="G64" s="3" t="s">
        <v>140</v>
      </c>
      <c r="H64" s="1" t="s">
        <v>216</v>
      </c>
      <c r="I64" s="1" t="s">
        <v>138</v>
      </c>
      <c r="J64" s="1">
        <v>1</v>
      </c>
      <c r="K64" s="1">
        <f>VLOOKUP(G64,[1]Inventory!$B:$J,9,0)</f>
        <v>3944.43</v>
      </c>
      <c r="L64" s="1">
        <f t="shared" si="0"/>
        <v>3944.43</v>
      </c>
      <c r="M64" s="1">
        <v>6000</v>
      </c>
      <c r="N64" s="1">
        <v>6000</v>
      </c>
    </row>
    <row r="65" spans="6:14">
      <c r="F65" s="6">
        <v>43600</v>
      </c>
      <c r="G65" s="3" t="s">
        <v>15</v>
      </c>
      <c r="H65" s="1" t="s">
        <v>16</v>
      </c>
      <c r="I65" s="1" t="s">
        <v>2</v>
      </c>
      <c r="J65" s="1">
        <v>4</v>
      </c>
      <c r="K65" s="1">
        <f>VLOOKUP(G65,[1]Inventory!$B:$J,9,0)</f>
        <v>132.80000000000001</v>
      </c>
      <c r="L65" s="1">
        <f t="shared" si="0"/>
        <v>531.20000000000005</v>
      </c>
      <c r="M65" s="1">
        <v>200</v>
      </c>
      <c r="N65" s="1">
        <v>800</v>
      </c>
    </row>
    <row r="66" spans="6:14">
      <c r="F66" s="6">
        <v>43600</v>
      </c>
      <c r="G66" s="3" t="s">
        <v>65</v>
      </c>
      <c r="H66" s="1" t="s">
        <v>66</v>
      </c>
      <c r="I66" s="1" t="s">
        <v>53</v>
      </c>
      <c r="J66" s="1">
        <v>2</v>
      </c>
      <c r="K66" s="1">
        <f>VLOOKUP(G66,[1]Inventory!$B:$J,9,0)</f>
        <v>356</v>
      </c>
      <c r="L66" s="1">
        <f t="shared" si="0"/>
        <v>712</v>
      </c>
      <c r="M66" s="1">
        <v>500</v>
      </c>
      <c r="N66" s="1">
        <v>1000</v>
      </c>
    </row>
    <row r="67" spans="6:14">
      <c r="F67" s="6">
        <v>43600</v>
      </c>
      <c r="G67" s="3" t="s">
        <v>67</v>
      </c>
      <c r="H67" s="1" t="s">
        <v>68</v>
      </c>
      <c r="I67" s="1" t="s">
        <v>53</v>
      </c>
      <c r="J67" s="1">
        <v>2</v>
      </c>
      <c r="K67" s="1">
        <f>VLOOKUP(G67,[1]Inventory!$B:$J,9,0)</f>
        <v>299.14999999999998</v>
      </c>
      <c r="L67" s="1">
        <f t="shared" si="0"/>
        <v>598.29999999999995</v>
      </c>
      <c r="M67" s="1">
        <v>450</v>
      </c>
      <c r="N67" s="1">
        <v>900</v>
      </c>
    </row>
    <row r="68" spans="6:14">
      <c r="F68" s="6">
        <v>43600</v>
      </c>
      <c r="G68" s="3" t="s">
        <v>70</v>
      </c>
      <c r="H68" s="1" t="s">
        <v>71</v>
      </c>
      <c r="I68" s="1" t="s">
        <v>53</v>
      </c>
      <c r="J68" s="1">
        <v>1</v>
      </c>
      <c r="K68" s="1">
        <f>VLOOKUP(G68,[1]Inventory!$B:$J,9,0)</f>
        <v>696.97</v>
      </c>
      <c r="L68" s="1">
        <f t="shared" ref="L68:L127" si="1">J68*K68</f>
        <v>696.97</v>
      </c>
      <c r="M68" s="1">
        <v>1240</v>
      </c>
      <c r="N68" s="1">
        <v>1240</v>
      </c>
    </row>
    <row r="69" spans="6:14">
      <c r="F69" s="6">
        <v>43600</v>
      </c>
      <c r="G69" s="3" t="s">
        <v>73</v>
      </c>
      <c r="H69" s="1" t="s">
        <v>74</v>
      </c>
      <c r="I69" s="1" t="s">
        <v>53</v>
      </c>
      <c r="J69" s="1">
        <v>2</v>
      </c>
      <c r="K69" s="1">
        <f>VLOOKUP(G69,[1]Inventory!$B:$J,9,0)</f>
        <v>328.8</v>
      </c>
      <c r="L69" s="1">
        <f t="shared" si="1"/>
        <v>657.6</v>
      </c>
      <c r="M69" s="1">
        <v>1200</v>
      </c>
      <c r="N69" s="1">
        <v>2400</v>
      </c>
    </row>
    <row r="70" spans="6:14">
      <c r="F70" s="6">
        <v>43600</v>
      </c>
      <c r="G70" s="3" t="s">
        <v>63</v>
      </c>
      <c r="H70" s="1" t="s">
        <v>64</v>
      </c>
      <c r="I70" s="1" t="s">
        <v>53</v>
      </c>
      <c r="J70" s="1">
        <v>4</v>
      </c>
      <c r="K70" s="1">
        <f>VLOOKUP(G70,[1]Inventory!$B:$J,9,0)</f>
        <v>81.849999999999994</v>
      </c>
      <c r="L70" s="1">
        <f t="shared" si="1"/>
        <v>327.39999999999998</v>
      </c>
      <c r="M70" s="1">
        <v>200</v>
      </c>
      <c r="N70" s="1">
        <v>800</v>
      </c>
    </row>
    <row r="71" spans="6:14">
      <c r="F71" s="6">
        <v>43600</v>
      </c>
      <c r="G71" s="3" t="s">
        <v>56</v>
      </c>
      <c r="H71" s="1" t="s">
        <v>57</v>
      </c>
      <c r="I71" s="1" t="s">
        <v>53</v>
      </c>
      <c r="J71" s="1">
        <v>4</v>
      </c>
      <c r="K71" s="1">
        <f>VLOOKUP(G71,[1]Inventory!$B:$J,9,0)</f>
        <v>82.21</v>
      </c>
      <c r="L71" s="1">
        <f t="shared" si="1"/>
        <v>328.84</v>
      </c>
      <c r="M71" s="1">
        <v>200</v>
      </c>
      <c r="N71" s="1">
        <v>800</v>
      </c>
    </row>
    <row r="72" spans="6:14">
      <c r="F72" s="6">
        <v>43600</v>
      </c>
      <c r="G72" s="3" t="s">
        <v>62</v>
      </c>
      <c r="H72" s="1" t="s">
        <v>48</v>
      </c>
      <c r="I72" s="1" t="s">
        <v>53</v>
      </c>
      <c r="J72" s="1">
        <v>4</v>
      </c>
      <c r="K72" s="1">
        <f>VLOOKUP(G72,[1]Inventory!$B:$J,9,0)</f>
        <v>82.28</v>
      </c>
      <c r="L72" s="1">
        <f t="shared" si="1"/>
        <v>329.12</v>
      </c>
      <c r="M72" s="1">
        <v>200</v>
      </c>
      <c r="N72" s="1">
        <v>800</v>
      </c>
    </row>
    <row r="73" spans="6:14">
      <c r="F73" s="6">
        <v>43600</v>
      </c>
      <c r="G73" s="3" t="s">
        <v>58</v>
      </c>
      <c r="H73" s="1" t="s">
        <v>59</v>
      </c>
      <c r="I73" s="1" t="s">
        <v>53</v>
      </c>
      <c r="J73" s="1">
        <v>1</v>
      </c>
      <c r="K73" s="1">
        <f>VLOOKUP(G73,[1]Inventory!$B:$J,9,0)</f>
        <v>221.69</v>
      </c>
      <c r="L73" s="1">
        <f t="shared" si="1"/>
        <v>221.69</v>
      </c>
      <c r="M73" s="1">
        <v>400</v>
      </c>
      <c r="N73" s="1">
        <v>400</v>
      </c>
    </row>
    <row r="74" spans="6:14">
      <c r="F74" s="6">
        <v>43600</v>
      </c>
      <c r="G74" s="3" t="s">
        <v>72</v>
      </c>
      <c r="H74" s="1" t="s">
        <v>40</v>
      </c>
      <c r="I74" s="1" t="s">
        <v>53</v>
      </c>
      <c r="J74" s="1">
        <v>1</v>
      </c>
      <c r="K74" s="1">
        <f>VLOOKUP(G74,[1]Inventory!$B:$J,9,0)</f>
        <v>316.51</v>
      </c>
      <c r="L74" s="1">
        <f t="shared" si="1"/>
        <v>316.51</v>
      </c>
      <c r="M74" s="1">
        <v>550</v>
      </c>
      <c r="N74" s="1">
        <v>550</v>
      </c>
    </row>
    <row r="75" spans="6:14">
      <c r="F75" s="6">
        <v>43600</v>
      </c>
      <c r="G75" s="3" t="s">
        <v>61</v>
      </c>
      <c r="H75" s="1" t="s">
        <v>39</v>
      </c>
      <c r="I75" s="1" t="s">
        <v>53</v>
      </c>
      <c r="J75" s="1">
        <v>1</v>
      </c>
      <c r="K75" s="1">
        <f>VLOOKUP(G75,[1]Inventory!$B:$J,9,0)</f>
        <v>316.20999999999998</v>
      </c>
      <c r="L75" s="1">
        <f t="shared" si="1"/>
        <v>316.20999999999998</v>
      </c>
      <c r="M75" s="1">
        <v>576</v>
      </c>
      <c r="N75" s="1">
        <v>576</v>
      </c>
    </row>
    <row r="76" spans="6:14">
      <c r="F76" s="6">
        <v>43600</v>
      </c>
      <c r="G76" s="3" t="s">
        <v>60</v>
      </c>
      <c r="H76" s="1" t="s">
        <v>176</v>
      </c>
      <c r="I76" s="1" t="s">
        <v>53</v>
      </c>
      <c r="J76" s="1">
        <v>2</v>
      </c>
      <c r="K76" s="1">
        <f>VLOOKUP(G76,[1]Inventory!$B:$J,9,0)</f>
        <v>118.4</v>
      </c>
      <c r="L76" s="1">
        <f t="shared" si="1"/>
        <v>236.8</v>
      </c>
      <c r="M76" s="1">
        <v>400</v>
      </c>
      <c r="N76" s="1">
        <v>800</v>
      </c>
    </row>
    <row r="77" spans="6:14">
      <c r="F77" s="6">
        <v>43600</v>
      </c>
      <c r="G77" s="3" t="s">
        <v>54</v>
      </c>
      <c r="H77" s="1" t="s">
        <v>55</v>
      </c>
      <c r="I77" s="1" t="s">
        <v>53</v>
      </c>
      <c r="J77" s="1">
        <v>4</v>
      </c>
      <c r="K77" s="1">
        <f>VLOOKUP(G77,[1]Inventory!$B:$J,9,0)</f>
        <v>158.05000000000001</v>
      </c>
      <c r="L77" s="1">
        <f t="shared" si="1"/>
        <v>632.20000000000005</v>
      </c>
      <c r="M77" s="1">
        <v>300</v>
      </c>
      <c r="N77" s="1">
        <v>1200</v>
      </c>
    </row>
    <row r="78" spans="6:14">
      <c r="F78" s="6">
        <v>43600</v>
      </c>
      <c r="G78" s="3" t="s">
        <v>82</v>
      </c>
      <c r="H78" s="1" t="s">
        <v>83</v>
      </c>
      <c r="I78" s="1" t="s">
        <v>77</v>
      </c>
      <c r="J78" s="1">
        <v>1</v>
      </c>
      <c r="K78" s="1">
        <f>VLOOKUP(G78,[1]Inventory!$B:$J,9,0)</f>
        <v>460.99</v>
      </c>
      <c r="L78" s="1">
        <f t="shared" si="1"/>
        <v>460.99</v>
      </c>
      <c r="M78" s="1">
        <v>1500</v>
      </c>
      <c r="N78" s="1">
        <v>1500</v>
      </c>
    </row>
    <row r="79" spans="6:14">
      <c r="F79" s="6">
        <v>43600</v>
      </c>
      <c r="G79" s="3" t="s">
        <v>81</v>
      </c>
      <c r="H79" s="1" t="s">
        <v>181</v>
      </c>
      <c r="I79" s="1" t="s">
        <v>77</v>
      </c>
      <c r="J79" s="1">
        <v>2</v>
      </c>
      <c r="K79" s="1">
        <f>VLOOKUP(G79,[1]Inventory!$B:$J,9,0)</f>
        <v>64.430000000000007</v>
      </c>
      <c r="L79" s="1">
        <f t="shared" si="1"/>
        <v>128.86000000000001</v>
      </c>
      <c r="M79" s="1">
        <v>150</v>
      </c>
      <c r="N79" s="1">
        <v>300</v>
      </c>
    </row>
    <row r="80" spans="6:14">
      <c r="F80" s="6">
        <v>43600</v>
      </c>
      <c r="G80" s="3" t="s">
        <v>19</v>
      </c>
      <c r="H80" s="1" t="s">
        <v>20</v>
      </c>
      <c r="I80" s="1" t="s">
        <v>2</v>
      </c>
      <c r="J80" s="1">
        <v>5</v>
      </c>
      <c r="K80" s="1">
        <f>VLOOKUP(G80,[1]Inventory!$B:$J,9,0)</f>
        <v>34.4</v>
      </c>
      <c r="L80" s="1">
        <f t="shared" si="1"/>
        <v>172</v>
      </c>
      <c r="M80" s="1">
        <v>150</v>
      </c>
      <c r="N80" s="1">
        <v>750</v>
      </c>
    </row>
    <row r="81" spans="6:14">
      <c r="F81" s="6">
        <v>43600</v>
      </c>
      <c r="G81" s="3" t="s">
        <v>5</v>
      </c>
      <c r="H81" s="1" t="s">
        <v>6</v>
      </c>
      <c r="I81" s="1" t="s">
        <v>2</v>
      </c>
      <c r="J81" s="1">
        <v>2</v>
      </c>
      <c r="K81" s="1">
        <f>VLOOKUP(G81,[1]Inventory!$B:$J,9,0)</f>
        <v>29.51</v>
      </c>
      <c r="L81" s="1">
        <f t="shared" si="1"/>
        <v>59.02</v>
      </c>
      <c r="M81" s="1">
        <v>100</v>
      </c>
      <c r="N81" s="1">
        <v>200</v>
      </c>
    </row>
    <row r="82" spans="6:14">
      <c r="F82" s="6">
        <v>43600</v>
      </c>
      <c r="G82" s="3" t="s">
        <v>13</v>
      </c>
      <c r="H82" s="1" t="s">
        <v>14</v>
      </c>
      <c r="I82" s="1" t="s">
        <v>2</v>
      </c>
      <c r="J82" s="1">
        <v>5</v>
      </c>
      <c r="K82" s="1">
        <f>VLOOKUP(G82,[1]Inventory!$B:$J,9,0)</f>
        <v>56.56</v>
      </c>
      <c r="L82" s="1">
        <f t="shared" si="1"/>
        <v>282.8</v>
      </c>
      <c r="M82" s="1">
        <v>150</v>
      </c>
      <c r="N82" s="1">
        <v>750</v>
      </c>
    </row>
    <row r="83" spans="6:14">
      <c r="F83" s="6">
        <v>43600</v>
      </c>
      <c r="G83" s="3">
        <v>310320311</v>
      </c>
      <c r="H83" s="1" t="s">
        <v>30</v>
      </c>
      <c r="I83" s="1" t="s">
        <v>25</v>
      </c>
      <c r="J83" s="1">
        <v>2</v>
      </c>
      <c r="K83" s="1">
        <f>VLOOKUP(G83,[1]Inventory!$B:$J,9,0)</f>
        <v>74.61</v>
      </c>
      <c r="L83" s="1">
        <f t="shared" si="1"/>
        <v>149.22</v>
      </c>
      <c r="M83" s="1">
        <v>200</v>
      </c>
      <c r="N83" s="1">
        <v>400</v>
      </c>
    </row>
    <row r="84" spans="6:14">
      <c r="F84" s="6">
        <v>43600</v>
      </c>
      <c r="G84" s="3">
        <v>310320707</v>
      </c>
      <c r="H84" s="1" t="s">
        <v>35</v>
      </c>
      <c r="I84" s="1" t="s">
        <v>25</v>
      </c>
      <c r="J84" s="1">
        <v>2</v>
      </c>
      <c r="K84" s="1">
        <f>VLOOKUP(G84,[1]Inventory!$B:$J,9,0)</f>
        <v>20.9</v>
      </c>
      <c r="L84" s="1">
        <f t="shared" si="1"/>
        <v>41.8</v>
      </c>
      <c r="M84" s="1">
        <v>100</v>
      </c>
      <c r="N84" s="1">
        <v>200</v>
      </c>
    </row>
    <row r="85" spans="6:14">
      <c r="F85" s="6">
        <v>43600</v>
      </c>
      <c r="G85" s="3" t="s">
        <v>69</v>
      </c>
      <c r="H85" s="1" t="s">
        <v>178</v>
      </c>
      <c r="I85" s="1" t="s">
        <v>53</v>
      </c>
      <c r="J85" s="1">
        <v>2</v>
      </c>
      <c r="K85" s="1">
        <f>VLOOKUP(G85,[1]Inventory!$B:$J,9,0)</f>
        <v>74.400000000000006</v>
      </c>
      <c r="L85" s="1">
        <f t="shared" si="1"/>
        <v>148.80000000000001</v>
      </c>
      <c r="M85" s="1">
        <v>200</v>
      </c>
      <c r="N85" s="1">
        <v>400</v>
      </c>
    </row>
    <row r="86" spans="6:14">
      <c r="F86" s="6">
        <v>43600</v>
      </c>
      <c r="G86" s="3" t="s">
        <v>132</v>
      </c>
      <c r="H86" s="1" t="s">
        <v>188</v>
      </c>
      <c r="I86" s="1" t="s">
        <v>131</v>
      </c>
      <c r="J86" s="1">
        <v>10</v>
      </c>
      <c r="K86" s="1">
        <f>VLOOKUP(G86,[1]Inventory!$B:$J,9,0)</f>
        <v>63.09</v>
      </c>
      <c r="L86" s="1">
        <f t="shared" si="1"/>
        <v>630.90000000000009</v>
      </c>
      <c r="M86" s="1">
        <v>150</v>
      </c>
      <c r="N86" s="1">
        <v>1500</v>
      </c>
    </row>
    <row r="87" spans="6:14">
      <c r="F87" s="6">
        <v>43600</v>
      </c>
      <c r="G87" s="3" t="s">
        <v>89</v>
      </c>
      <c r="H87" s="1" t="s">
        <v>90</v>
      </c>
      <c r="I87" s="1" t="s">
        <v>86</v>
      </c>
      <c r="J87" s="1">
        <v>2</v>
      </c>
      <c r="K87" s="1">
        <f>VLOOKUP(G87,[1]Inventory!$B:$J,9,0)</f>
        <v>55.16</v>
      </c>
      <c r="L87" s="1">
        <f t="shared" si="1"/>
        <v>110.32</v>
      </c>
      <c r="M87" s="1">
        <v>150</v>
      </c>
      <c r="N87" s="1">
        <v>300</v>
      </c>
    </row>
    <row r="88" spans="6:14">
      <c r="F88" s="6">
        <v>43600</v>
      </c>
      <c r="G88" s="3" t="s">
        <v>91</v>
      </c>
      <c r="H88" s="1" t="s">
        <v>191</v>
      </c>
      <c r="I88" s="1" t="s">
        <v>86</v>
      </c>
      <c r="J88" s="1">
        <v>1</v>
      </c>
      <c r="K88" s="1">
        <f>VLOOKUP(G88,[1]Inventory!$B:$J,9,0)</f>
        <v>223.2</v>
      </c>
      <c r="L88" s="1">
        <f t="shared" si="1"/>
        <v>223.2</v>
      </c>
      <c r="M88" s="1">
        <v>800</v>
      </c>
      <c r="N88" s="1">
        <v>800</v>
      </c>
    </row>
    <row r="89" spans="6:14">
      <c r="F89" s="6">
        <v>43600</v>
      </c>
      <c r="G89" s="3" t="s">
        <v>92</v>
      </c>
      <c r="H89" s="1" t="s">
        <v>186</v>
      </c>
      <c r="I89" s="1" t="s">
        <v>86</v>
      </c>
      <c r="J89" s="1">
        <v>2</v>
      </c>
      <c r="K89" s="1">
        <f>VLOOKUP(G89,[1]Inventory!$B:$J,9,0)</f>
        <v>87.99</v>
      </c>
      <c r="L89" s="1">
        <f t="shared" si="1"/>
        <v>175.98</v>
      </c>
      <c r="M89" s="1">
        <v>150</v>
      </c>
      <c r="N89" s="1">
        <v>300</v>
      </c>
    </row>
    <row r="90" spans="6:14">
      <c r="F90" s="6">
        <v>43600</v>
      </c>
      <c r="G90" s="3" t="s">
        <v>87</v>
      </c>
      <c r="H90" s="1" t="s">
        <v>184</v>
      </c>
      <c r="I90" s="1" t="s">
        <v>86</v>
      </c>
      <c r="J90" s="1">
        <v>3</v>
      </c>
      <c r="K90" s="1">
        <f>VLOOKUP(G90,[1]Inventory!$B:$J,9,0)</f>
        <v>17.600000000000001</v>
      </c>
      <c r="L90" s="1">
        <f t="shared" si="1"/>
        <v>52.800000000000004</v>
      </c>
      <c r="M90" s="1">
        <v>200</v>
      </c>
      <c r="N90" s="1">
        <v>600</v>
      </c>
    </row>
    <row r="91" spans="6:14">
      <c r="F91" s="6">
        <v>43600</v>
      </c>
      <c r="G91" s="3" t="s">
        <v>95</v>
      </c>
      <c r="H91" s="1" t="s">
        <v>192</v>
      </c>
      <c r="I91" s="1" t="s">
        <v>86</v>
      </c>
      <c r="J91" s="1">
        <v>1</v>
      </c>
      <c r="K91" s="1">
        <f>VLOOKUP(G91,[1]Inventory!$B:$J,9,0)</f>
        <v>418.96</v>
      </c>
      <c r="L91" s="1">
        <f t="shared" si="1"/>
        <v>418.96</v>
      </c>
      <c r="M91" s="1">
        <v>1000</v>
      </c>
      <c r="N91" s="1">
        <v>1000</v>
      </c>
    </row>
    <row r="92" spans="6:14">
      <c r="F92" s="6">
        <v>43600</v>
      </c>
      <c r="G92" s="3" t="s">
        <v>97</v>
      </c>
      <c r="H92" s="1" t="s">
        <v>193</v>
      </c>
      <c r="I92" s="1" t="s">
        <v>86</v>
      </c>
      <c r="J92" s="1">
        <v>1</v>
      </c>
      <c r="K92" s="1">
        <f>VLOOKUP(G92,[1]Inventory!$B:$J,9,0)</f>
        <v>418.96</v>
      </c>
      <c r="L92" s="1">
        <f t="shared" si="1"/>
        <v>418.96</v>
      </c>
      <c r="M92" s="1">
        <v>1000</v>
      </c>
      <c r="N92" s="1">
        <v>1000</v>
      </c>
    </row>
    <row r="93" spans="6:14">
      <c r="F93" s="6">
        <v>43600</v>
      </c>
      <c r="G93" s="3" t="s">
        <v>98</v>
      </c>
      <c r="H93" s="1" t="s">
        <v>194</v>
      </c>
      <c r="I93" s="1" t="s">
        <v>86</v>
      </c>
      <c r="J93" s="1">
        <v>1</v>
      </c>
      <c r="K93" s="1">
        <f>VLOOKUP(G93,[1]Inventory!$B:$J,9,0)</f>
        <v>224</v>
      </c>
      <c r="L93" s="1">
        <f t="shared" si="1"/>
        <v>224</v>
      </c>
      <c r="M93" s="1">
        <v>800</v>
      </c>
      <c r="N93" s="1">
        <v>800</v>
      </c>
    </row>
    <row r="94" spans="6:14">
      <c r="F94" s="6">
        <v>43600</v>
      </c>
      <c r="G94" s="3" t="s">
        <v>106</v>
      </c>
      <c r="H94" s="1" t="s">
        <v>175</v>
      </c>
      <c r="I94" s="1" t="s">
        <v>104</v>
      </c>
      <c r="J94" s="1">
        <v>2</v>
      </c>
      <c r="K94" s="1">
        <f>VLOOKUP(G94,[1]Inventory!$B:$J,9,0)</f>
        <v>75.2</v>
      </c>
      <c r="L94" s="1">
        <f t="shared" si="1"/>
        <v>150.4</v>
      </c>
      <c r="M94" s="1">
        <v>250</v>
      </c>
      <c r="N94" s="1">
        <v>500</v>
      </c>
    </row>
    <row r="95" spans="6:14">
      <c r="F95" s="6">
        <v>43600</v>
      </c>
      <c r="G95" s="3" t="s">
        <v>105</v>
      </c>
      <c r="H95" s="1" t="s">
        <v>196</v>
      </c>
      <c r="I95" s="1" t="s">
        <v>104</v>
      </c>
      <c r="J95" s="1">
        <v>2</v>
      </c>
      <c r="K95" s="1">
        <f>VLOOKUP(G95,[1]Inventory!$B:$J,9,0)</f>
        <v>405.6</v>
      </c>
      <c r="L95" s="1">
        <f t="shared" si="1"/>
        <v>811.2</v>
      </c>
      <c r="M95" s="1">
        <v>1160</v>
      </c>
      <c r="N95" s="1">
        <v>2320</v>
      </c>
    </row>
    <row r="96" spans="6:14">
      <c r="F96" s="6">
        <v>43600</v>
      </c>
      <c r="G96" s="3" t="s">
        <v>109</v>
      </c>
      <c r="H96" s="1" t="s">
        <v>177</v>
      </c>
      <c r="I96" s="1" t="s">
        <v>104</v>
      </c>
      <c r="J96" s="1">
        <v>2</v>
      </c>
      <c r="K96" s="1">
        <f>VLOOKUP(G96,[1]Inventory!$B:$J,9,0)</f>
        <v>122.4</v>
      </c>
      <c r="L96" s="1">
        <f t="shared" si="1"/>
        <v>244.8</v>
      </c>
      <c r="M96" s="1">
        <v>250</v>
      </c>
      <c r="N96" s="1">
        <v>500</v>
      </c>
    </row>
    <row r="97" spans="6:14">
      <c r="F97" s="6">
        <v>43600</v>
      </c>
      <c r="G97" s="3" t="s">
        <v>107</v>
      </c>
      <c r="H97" s="1" t="s">
        <v>197</v>
      </c>
      <c r="I97" s="1" t="s">
        <v>104</v>
      </c>
      <c r="J97" s="1">
        <v>5</v>
      </c>
      <c r="K97" s="1">
        <f>VLOOKUP(G97,[1]Inventory!$B:$J,9,0)</f>
        <v>338.4</v>
      </c>
      <c r="L97" s="1">
        <f t="shared" si="1"/>
        <v>1692</v>
      </c>
      <c r="M97" s="1">
        <v>970</v>
      </c>
      <c r="N97" s="1">
        <v>4850</v>
      </c>
    </row>
    <row r="98" spans="6:14">
      <c r="F98" s="6">
        <v>43600</v>
      </c>
      <c r="G98" s="3" t="s">
        <v>110</v>
      </c>
      <c r="H98" s="1" t="s">
        <v>181</v>
      </c>
      <c r="I98" s="1" t="s">
        <v>104</v>
      </c>
      <c r="J98" s="1">
        <v>2</v>
      </c>
      <c r="K98" s="1">
        <f>VLOOKUP(G98,[1]Inventory!$B:$J,9,0)</f>
        <v>69.599999999999994</v>
      </c>
      <c r="L98" s="1">
        <f t="shared" si="1"/>
        <v>139.19999999999999</v>
      </c>
      <c r="M98" s="1">
        <v>200</v>
      </c>
      <c r="N98" s="1">
        <v>400</v>
      </c>
    </row>
    <row r="99" spans="6:14">
      <c r="F99" s="6">
        <v>43600</v>
      </c>
      <c r="G99" s="3" t="s">
        <v>108</v>
      </c>
      <c r="H99" s="1" t="s">
        <v>182</v>
      </c>
      <c r="I99" s="1" t="s">
        <v>104</v>
      </c>
      <c r="J99" s="1">
        <v>1</v>
      </c>
      <c r="K99" s="1">
        <f>VLOOKUP(G99,[1]Inventory!$B:$J,9,0)</f>
        <v>815.59</v>
      </c>
      <c r="L99" s="1">
        <f t="shared" si="1"/>
        <v>815.59</v>
      </c>
      <c r="M99" s="1">
        <v>1200</v>
      </c>
      <c r="N99" s="1">
        <v>1200</v>
      </c>
    </row>
    <row r="100" spans="6:14">
      <c r="F100" s="6">
        <v>43600</v>
      </c>
      <c r="G100" s="3" t="s">
        <v>99</v>
      </c>
      <c r="H100" s="1" t="s">
        <v>195</v>
      </c>
      <c r="I100" s="1" t="s">
        <v>86</v>
      </c>
      <c r="J100" s="1">
        <v>3</v>
      </c>
      <c r="K100" s="1">
        <f>VLOOKUP(G100,[1]Inventory!$B:$J,9,0)</f>
        <v>12.8</v>
      </c>
      <c r="L100" s="1">
        <f t="shared" si="1"/>
        <v>38.400000000000006</v>
      </c>
      <c r="M100" s="1">
        <v>50</v>
      </c>
      <c r="N100" s="1">
        <v>150</v>
      </c>
    </row>
    <row r="101" spans="6:14">
      <c r="F101" s="6">
        <v>43600</v>
      </c>
      <c r="G101" s="3" t="s">
        <v>229</v>
      </c>
      <c r="H101" s="1" t="s">
        <v>230</v>
      </c>
      <c r="I101" s="1" t="s">
        <v>116</v>
      </c>
      <c r="J101" s="1">
        <v>5</v>
      </c>
      <c r="K101" s="1">
        <f>VLOOKUP(G101,[1]Inventory!$B:$J,9,0)</f>
        <v>99.2</v>
      </c>
      <c r="L101" s="1">
        <f t="shared" si="1"/>
        <v>496</v>
      </c>
      <c r="M101" s="1">
        <v>400</v>
      </c>
      <c r="N101" s="1">
        <v>2000</v>
      </c>
    </row>
    <row r="102" spans="6:14">
      <c r="F102" s="6">
        <v>43600</v>
      </c>
      <c r="G102" s="3" t="s">
        <v>156</v>
      </c>
      <c r="H102" s="1" t="s">
        <v>224</v>
      </c>
      <c r="I102" s="1" t="s">
        <v>141</v>
      </c>
      <c r="J102" s="1">
        <v>4</v>
      </c>
      <c r="K102" s="1">
        <f>VLOOKUP(G102,[1]Inventory!$B:$J,9,0)</f>
        <v>259.17</v>
      </c>
      <c r="L102" s="1">
        <f t="shared" si="1"/>
        <v>1036.68</v>
      </c>
      <c r="M102" s="1">
        <v>300</v>
      </c>
      <c r="N102" s="1">
        <v>1200</v>
      </c>
    </row>
    <row r="103" spans="6:14">
      <c r="F103" s="6">
        <v>43600</v>
      </c>
      <c r="G103" s="3" t="s">
        <v>148</v>
      </c>
      <c r="H103" s="1" t="s">
        <v>220</v>
      </c>
      <c r="I103" s="1" t="s">
        <v>141</v>
      </c>
      <c r="J103" s="1">
        <v>10</v>
      </c>
      <c r="K103" s="1">
        <f>VLOOKUP(G103,[1]Inventory!$B:$J,9,0)</f>
        <v>239.2</v>
      </c>
      <c r="L103" s="1">
        <f t="shared" si="1"/>
        <v>2392</v>
      </c>
      <c r="M103" s="1">
        <v>500</v>
      </c>
      <c r="N103" s="1">
        <v>5000</v>
      </c>
    </row>
    <row r="104" spans="6:14">
      <c r="F104" s="6">
        <v>43600</v>
      </c>
      <c r="G104" s="3" t="s">
        <v>149</v>
      </c>
      <c r="H104" s="1" t="s">
        <v>205</v>
      </c>
      <c r="I104" s="1" t="s">
        <v>141</v>
      </c>
      <c r="J104" s="1">
        <v>2</v>
      </c>
      <c r="K104" s="1">
        <f>VLOOKUP(G104,[1]Inventory!$B:$J,9,0)</f>
        <v>134.69</v>
      </c>
      <c r="L104" s="1">
        <f t="shared" si="1"/>
        <v>269.38</v>
      </c>
      <c r="M104" s="1">
        <v>200</v>
      </c>
      <c r="N104" s="1">
        <v>400</v>
      </c>
    </row>
    <row r="105" spans="6:14">
      <c r="F105" s="6">
        <v>43600</v>
      </c>
      <c r="G105" s="3" t="s">
        <v>155</v>
      </c>
      <c r="H105" s="1" t="s">
        <v>206</v>
      </c>
      <c r="I105" s="1" t="s">
        <v>141</v>
      </c>
      <c r="J105" s="1">
        <v>2</v>
      </c>
      <c r="K105" s="1">
        <f>VLOOKUP(G105,[1]Inventory!$B:$J,9,0)</f>
        <v>134.22999999999999</v>
      </c>
      <c r="L105" s="1">
        <f t="shared" si="1"/>
        <v>268.45999999999998</v>
      </c>
      <c r="M105" s="1">
        <v>200</v>
      </c>
      <c r="N105" s="1">
        <v>400</v>
      </c>
    </row>
    <row r="106" spans="6:14">
      <c r="F106" s="6">
        <v>43600</v>
      </c>
      <c r="G106" s="3" t="s">
        <v>143</v>
      </c>
      <c r="H106" s="1" t="s">
        <v>218</v>
      </c>
      <c r="I106" s="1" t="s">
        <v>141</v>
      </c>
      <c r="J106" s="1">
        <v>2</v>
      </c>
      <c r="K106" s="1">
        <f>VLOOKUP(G106,[1]Inventory!$B:$J,9,0)</f>
        <v>65.599999999999994</v>
      </c>
      <c r="L106" s="1">
        <f t="shared" si="1"/>
        <v>131.19999999999999</v>
      </c>
      <c r="M106" s="1">
        <v>200</v>
      </c>
      <c r="N106" s="1">
        <v>400</v>
      </c>
    </row>
    <row r="107" spans="6:14">
      <c r="F107" s="6">
        <v>43600</v>
      </c>
      <c r="G107" s="3" t="s">
        <v>160</v>
      </c>
      <c r="H107" s="1" t="s">
        <v>225</v>
      </c>
      <c r="I107" s="1" t="s">
        <v>141</v>
      </c>
      <c r="J107" s="1">
        <v>2</v>
      </c>
      <c r="K107" s="1">
        <f>VLOOKUP(G107,[1]Inventory!$B:$J,9,0)</f>
        <v>65.599999999999994</v>
      </c>
      <c r="L107" s="1">
        <f t="shared" si="1"/>
        <v>131.19999999999999</v>
      </c>
      <c r="M107" s="1">
        <v>200</v>
      </c>
      <c r="N107" s="1">
        <v>400</v>
      </c>
    </row>
    <row r="108" spans="6:14">
      <c r="F108" s="6">
        <v>43600</v>
      </c>
      <c r="G108" s="3" t="s">
        <v>142</v>
      </c>
      <c r="H108" s="1" t="s">
        <v>217</v>
      </c>
      <c r="I108" s="1" t="s">
        <v>141</v>
      </c>
      <c r="J108" s="1">
        <v>3</v>
      </c>
      <c r="K108" s="1">
        <f>VLOOKUP(G108,[1]Inventory!$B:$J,9,0)</f>
        <v>188.61</v>
      </c>
      <c r="L108" s="1">
        <f t="shared" si="1"/>
        <v>565.83000000000004</v>
      </c>
      <c r="M108" s="1">
        <v>500</v>
      </c>
      <c r="N108" s="1">
        <v>1500</v>
      </c>
    </row>
    <row r="109" spans="6:14">
      <c r="F109" s="6">
        <v>43600</v>
      </c>
      <c r="G109" s="3" t="s">
        <v>147</v>
      </c>
      <c r="H109" s="1" t="s">
        <v>209</v>
      </c>
      <c r="I109" s="1" t="s">
        <v>141</v>
      </c>
      <c r="J109" s="1">
        <v>2</v>
      </c>
      <c r="K109" s="1">
        <f>VLOOKUP(G109,[1]Inventory!$B:$J,9,0)</f>
        <v>271.2</v>
      </c>
      <c r="L109" s="1">
        <f t="shared" si="1"/>
        <v>542.4</v>
      </c>
      <c r="M109" s="1">
        <v>800</v>
      </c>
      <c r="N109" s="1">
        <v>1600</v>
      </c>
    </row>
    <row r="110" spans="6:14">
      <c r="F110" s="6">
        <v>43600</v>
      </c>
      <c r="G110" s="3" t="s">
        <v>144</v>
      </c>
      <c r="H110" s="1" t="s">
        <v>208</v>
      </c>
      <c r="I110" s="1" t="s">
        <v>141</v>
      </c>
      <c r="J110" s="1">
        <v>1</v>
      </c>
      <c r="K110" s="1">
        <f>VLOOKUP(G110,[1]Inventory!$B:$J,9,0)</f>
        <v>540.21</v>
      </c>
      <c r="L110" s="1">
        <f t="shared" si="1"/>
        <v>540.21</v>
      </c>
      <c r="M110" s="1">
        <v>2018</v>
      </c>
      <c r="N110" s="1">
        <v>2018</v>
      </c>
    </row>
    <row r="111" spans="6:14">
      <c r="F111" s="6">
        <v>43600</v>
      </c>
      <c r="G111" s="3" t="s">
        <v>146</v>
      </c>
      <c r="H111" s="1" t="s">
        <v>219</v>
      </c>
      <c r="I111" s="1" t="s">
        <v>141</v>
      </c>
      <c r="J111" s="1">
        <v>3</v>
      </c>
      <c r="K111" s="1">
        <f>VLOOKUP(G111,[1]Inventory!$B:$J,9,0)</f>
        <v>405.57</v>
      </c>
      <c r="L111" s="1">
        <f t="shared" si="1"/>
        <v>1216.71</v>
      </c>
      <c r="M111" s="1">
        <v>600</v>
      </c>
      <c r="N111" s="1">
        <v>1800</v>
      </c>
    </row>
    <row r="112" spans="6:14">
      <c r="F112" s="6">
        <v>43600</v>
      </c>
      <c r="G112" s="3" t="s">
        <v>154</v>
      </c>
      <c r="H112" s="1" t="s">
        <v>223</v>
      </c>
      <c r="I112" s="1" t="s">
        <v>141</v>
      </c>
      <c r="J112" s="1">
        <v>2</v>
      </c>
      <c r="K112" s="1">
        <f>VLOOKUP(G112,[1]Inventory!$B:$J,9,0)</f>
        <v>1120.8699999999999</v>
      </c>
      <c r="L112" s="1">
        <f t="shared" si="1"/>
        <v>2241.7399999999998</v>
      </c>
      <c r="M112" s="1">
        <v>2000</v>
      </c>
      <c r="N112" s="1">
        <v>4000</v>
      </c>
    </row>
    <row r="113" spans="6:14">
      <c r="F113" s="6">
        <v>43600</v>
      </c>
      <c r="G113" s="3" t="s">
        <v>153</v>
      </c>
      <c r="H113" s="1" t="s">
        <v>222</v>
      </c>
      <c r="I113" s="1" t="s">
        <v>141</v>
      </c>
      <c r="J113" s="1">
        <v>4</v>
      </c>
      <c r="K113" s="1">
        <f>VLOOKUP(G113,[1]Inventory!$B:$J,9,0)</f>
        <v>129.59</v>
      </c>
      <c r="L113" s="1">
        <f t="shared" si="1"/>
        <v>518.36</v>
      </c>
      <c r="M113" s="1">
        <v>300</v>
      </c>
      <c r="N113" s="1">
        <v>1200</v>
      </c>
    </row>
    <row r="114" spans="6:14">
      <c r="F114" s="6">
        <v>43600</v>
      </c>
      <c r="G114" s="3" t="s">
        <v>152</v>
      </c>
      <c r="H114" s="1" t="s">
        <v>186</v>
      </c>
      <c r="I114" s="1" t="s">
        <v>141</v>
      </c>
      <c r="J114" s="1">
        <v>6</v>
      </c>
      <c r="K114" s="1">
        <f>VLOOKUP(G114,[1]Inventory!$B:$J,9,0)</f>
        <v>157.43</v>
      </c>
      <c r="L114" s="1">
        <f t="shared" si="1"/>
        <v>944.58</v>
      </c>
      <c r="M114" s="1">
        <v>300</v>
      </c>
      <c r="N114" s="1">
        <v>1800</v>
      </c>
    </row>
    <row r="115" spans="6:14">
      <c r="F115" s="6">
        <v>43600</v>
      </c>
      <c r="G115" s="3" t="s">
        <v>157</v>
      </c>
      <c r="H115" s="1" t="s">
        <v>181</v>
      </c>
      <c r="I115" s="1" t="s">
        <v>141</v>
      </c>
      <c r="J115" s="1">
        <v>2</v>
      </c>
      <c r="K115" s="1">
        <f>VLOOKUP(G115,[1]Inventory!$B:$J,9,0)</f>
        <v>126.95</v>
      </c>
      <c r="L115" s="1">
        <f t="shared" si="1"/>
        <v>253.9</v>
      </c>
      <c r="M115" s="1">
        <v>200</v>
      </c>
      <c r="N115" s="1">
        <v>400</v>
      </c>
    </row>
    <row r="116" spans="6:14">
      <c r="F116" s="6">
        <v>43600</v>
      </c>
      <c r="G116" s="3" t="s">
        <v>158</v>
      </c>
      <c r="H116" s="1" t="s">
        <v>213</v>
      </c>
      <c r="I116" s="1" t="s">
        <v>141</v>
      </c>
      <c r="J116" s="1">
        <v>2</v>
      </c>
      <c r="K116" s="1">
        <f>VLOOKUP(G116,[1]Inventory!$B:$J,9,0)</f>
        <v>87.2</v>
      </c>
      <c r="L116" s="1">
        <f t="shared" si="1"/>
        <v>174.4</v>
      </c>
      <c r="M116" s="1">
        <v>250</v>
      </c>
      <c r="N116" s="1">
        <v>500</v>
      </c>
    </row>
    <row r="117" spans="6:14">
      <c r="F117" s="6">
        <v>43600</v>
      </c>
      <c r="G117" s="3" t="s">
        <v>162</v>
      </c>
      <c r="H117" s="1" t="s">
        <v>227</v>
      </c>
      <c r="I117" s="1" t="s">
        <v>141</v>
      </c>
      <c r="J117" s="1">
        <v>2</v>
      </c>
      <c r="K117" s="1">
        <f>VLOOKUP(G117,[1]Inventory!$B:$J,9,0)</f>
        <v>0.01</v>
      </c>
      <c r="L117" s="1">
        <f t="shared" si="1"/>
        <v>0.02</v>
      </c>
      <c r="M117" s="1">
        <v>100</v>
      </c>
      <c r="N117" s="1">
        <v>200</v>
      </c>
    </row>
    <row r="118" spans="6:14">
      <c r="F118" s="6">
        <v>43600</v>
      </c>
      <c r="G118" s="3" t="s">
        <v>159</v>
      </c>
      <c r="H118" s="1" t="s">
        <v>210</v>
      </c>
      <c r="I118" s="1" t="s">
        <v>141</v>
      </c>
      <c r="J118" s="1">
        <v>1</v>
      </c>
      <c r="K118" s="1">
        <f>VLOOKUP(G118,[1]Inventory!$B:$J,9,0)</f>
        <v>339.52</v>
      </c>
      <c r="L118" s="1">
        <f t="shared" si="1"/>
        <v>339.52</v>
      </c>
      <c r="M118" s="1">
        <v>1000</v>
      </c>
      <c r="N118" s="1">
        <v>1000</v>
      </c>
    </row>
    <row r="119" spans="6:14">
      <c r="F119" s="6">
        <v>43600</v>
      </c>
      <c r="G119" s="3" t="s">
        <v>159</v>
      </c>
      <c r="H119" s="1" t="s">
        <v>210</v>
      </c>
      <c r="I119" s="1" t="s">
        <v>141</v>
      </c>
      <c r="J119" s="1">
        <v>1</v>
      </c>
      <c r="K119" s="1">
        <f>VLOOKUP(G119,[1]Inventory!$B:$J,9,0)</f>
        <v>339.52</v>
      </c>
      <c r="L119" s="1">
        <f t="shared" si="1"/>
        <v>339.52</v>
      </c>
      <c r="M119" s="1">
        <v>1000</v>
      </c>
      <c r="N119" s="1">
        <v>1000</v>
      </c>
    </row>
    <row r="120" spans="6:14">
      <c r="F120" s="6">
        <v>43600</v>
      </c>
      <c r="G120" s="3" t="s">
        <v>161</v>
      </c>
      <c r="H120" s="1" t="s">
        <v>226</v>
      </c>
      <c r="I120" s="1" t="s">
        <v>141</v>
      </c>
      <c r="J120" s="1">
        <v>1</v>
      </c>
      <c r="K120" s="1">
        <f>VLOOKUP(G120,[1]Inventory!$B:$J,9,0)</f>
        <v>1147.2</v>
      </c>
      <c r="L120" s="1">
        <f t="shared" si="1"/>
        <v>1147.2</v>
      </c>
      <c r="M120" s="1">
        <v>3565</v>
      </c>
      <c r="N120" s="1">
        <v>3565</v>
      </c>
    </row>
    <row r="121" spans="6:14">
      <c r="F121" s="6">
        <v>43600</v>
      </c>
      <c r="G121" s="3" t="s">
        <v>151</v>
      </c>
      <c r="H121" s="1" t="s">
        <v>221</v>
      </c>
      <c r="I121" s="1" t="s">
        <v>141</v>
      </c>
      <c r="J121" s="1">
        <v>2</v>
      </c>
      <c r="K121" s="1">
        <f>VLOOKUP(G121,[1]Inventory!$B:$J,9,0)</f>
        <v>523.75</v>
      </c>
      <c r="L121" s="1">
        <f t="shared" si="1"/>
        <v>1047.5</v>
      </c>
      <c r="M121" s="1">
        <v>1200</v>
      </c>
      <c r="N121" s="1">
        <v>2400</v>
      </c>
    </row>
    <row r="122" spans="6:14">
      <c r="F122" s="6">
        <v>43600</v>
      </c>
      <c r="G122" s="3" t="s">
        <v>163</v>
      </c>
      <c r="H122" s="1" t="s">
        <v>201</v>
      </c>
      <c r="I122" s="1" t="s">
        <v>141</v>
      </c>
      <c r="J122" s="1">
        <v>2</v>
      </c>
      <c r="K122" s="1">
        <f>VLOOKUP(G122,[1]Inventory!$B:$J,9,0)</f>
        <v>857.77</v>
      </c>
      <c r="L122" s="1">
        <f t="shared" si="1"/>
        <v>1715.54</v>
      </c>
      <c r="M122" s="1">
        <v>1300</v>
      </c>
      <c r="N122" s="1">
        <v>2600</v>
      </c>
    </row>
    <row r="123" spans="6:14">
      <c r="F123" s="6">
        <v>43600</v>
      </c>
      <c r="G123" s="3" t="s">
        <v>163</v>
      </c>
      <c r="H123" s="1" t="s">
        <v>201</v>
      </c>
      <c r="I123" s="1" t="s">
        <v>141</v>
      </c>
      <c r="J123" s="1">
        <v>2</v>
      </c>
      <c r="K123" s="1">
        <f>VLOOKUP(G123,[1]Inventory!$B:$J,9,0)</f>
        <v>857.77</v>
      </c>
      <c r="L123" s="1">
        <f t="shared" si="1"/>
        <v>1715.54</v>
      </c>
      <c r="M123" s="1">
        <v>1300</v>
      </c>
      <c r="N123" s="1">
        <v>2600</v>
      </c>
    </row>
    <row r="124" spans="6:14">
      <c r="F124" s="6">
        <v>43600</v>
      </c>
      <c r="G124" s="3" t="s">
        <v>145</v>
      </c>
      <c r="H124" s="1" t="s">
        <v>178</v>
      </c>
      <c r="I124" s="1" t="s">
        <v>141</v>
      </c>
      <c r="J124" s="1">
        <v>3</v>
      </c>
      <c r="K124" s="1">
        <f>VLOOKUP(G124,[1]Inventory!$B:$J,9,0)</f>
        <v>127.49</v>
      </c>
      <c r="L124" s="1">
        <f t="shared" si="1"/>
        <v>382.46999999999997</v>
      </c>
      <c r="M124" s="1">
        <v>250</v>
      </c>
      <c r="N124" s="1">
        <v>750</v>
      </c>
    </row>
    <row r="125" spans="6:14">
      <c r="F125" s="6">
        <v>43611</v>
      </c>
      <c r="G125" s="3" t="s">
        <v>101</v>
      </c>
      <c r="H125" s="1" t="s">
        <v>96</v>
      </c>
      <c r="I125" s="1" t="s">
        <v>100</v>
      </c>
      <c r="J125" s="1">
        <v>1</v>
      </c>
      <c r="K125" s="1">
        <f>VLOOKUP(G125,[1]Inventory!$B:$J,9,0)</f>
        <v>32.799999999999997</v>
      </c>
      <c r="L125" s="1">
        <f t="shared" si="1"/>
        <v>32.799999999999997</v>
      </c>
      <c r="M125" s="1">
        <v>150</v>
      </c>
      <c r="N125" s="1">
        <v>150</v>
      </c>
    </row>
    <row r="126" spans="6:14">
      <c r="F126" s="6">
        <v>43611</v>
      </c>
      <c r="G126" s="3" t="s">
        <v>102</v>
      </c>
      <c r="H126" s="1" t="s">
        <v>103</v>
      </c>
      <c r="I126" s="1" t="s">
        <v>100</v>
      </c>
      <c r="J126" s="1">
        <v>1</v>
      </c>
      <c r="K126" s="1">
        <f>VLOOKUP(G126,[1]Inventory!$B:$J,9,0)</f>
        <v>104.6</v>
      </c>
      <c r="L126" s="1">
        <f t="shared" si="1"/>
        <v>104.6</v>
      </c>
      <c r="M126" s="1">
        <v>150</v>
      </c>
      <c r="N126" s="1">
        <v>150</v>
      </c>
    </row>
    <row r="127" spans="6:14">
      <c r="F127" s="6">
        <v>43611</v>
      </c>
      <c r="G127" s="3" t="s">
        <v>93</v>
      </c>
      <c r="H127" s="1" t="s">
        <v>94</v>
      </c>
      <c r="I127" s="1" t="s">
        <v>86</v>
      </c>
      <c r="J127" s="1">
        <v>1</v>
      </c>
      <c r="K127" s="1">
        <f>VLOOKUP(G127,[1]Inventory!$B:$J,9,0)</f>
        <v>753.6</v>
      </c>
      <c r="L127" s="1">
        <f t="shared" si="1"/>
        <v>753.6</v>
      </c>
      <c r="M127" s="1">
        <v>2000</v>
      </c>
      <c r="N127" s="1">
        <v>2000</v>
      </c>
    </row>
    <row r="128" spans="6:14">
      <c r="J128" s="1">
        <f>SUM(J3:J127)</f>
        <v>335</v>
      </c>
      <c r="K128" s="1"/>
      <c r="L128" s="1">
        <f>SUM(L3:L127)</f>
        <v>54832.059999999983</v>
      </c>
      <c r="M128" s="1">
        <f t="shared" ref="M128:N128" si="2">SUM(M3:M127)</f>
        <v>66317</v>
      </c>
      <c r="N128" s="1">
        <f t="shared" si="2"/>
        <v>126987</v>
      </c>
    </row>
  </sheetData>
  <mergeCells count="2">
    <mergeCell ref="A1:E1"/>
    <mergeCell ref="F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"/>
  <sheetViews>
    <sheetView topLeftCell="A101" workbookViewId="0">
      <selection activeCell="F119" sqref="B62:F119"/>
    </sheetView>
  </sheetViews>
  <sheetFormatPr defaultRowHeight="15"/>
  <cols>
    <col min="1" max="1" width="10.7109375" bestFit="1" customWidth="1"/>
    <col min="2" max="2" width="21.85546875" bestFit="1" customWidth="1"/>
    <col min="3" max="3" width="33.85546875" bestFit="1" customWidth="1"/>
  </cols>
  <sheetData>
    <row r="1" spans="1:6">
      <c r="A1" s="2" t="s">
        <v>243</v>
      </c>
      <c r="B1" s="2" t="s">
        <v>244</v>
      </c>
      <c r="C1" s="2" t="s">
        <v>245</v>
      </c>
      <c r="D1" s="2" t="s">
        <v>228</v>
      </c>
      <c r="E1" s="2" t="s">
        <v>251</v>
      </c>
      <c r="F1" s="2" t="s">
        <v>249</v>
      </c>
    </row>
    <row r="2" spans="1:6" hidden="1">
      <c r="A2" s="6">
        <v>43596</v>
      </c>
      <c r="B2" s="3" t="s">
        <v>88</v>
      </c>
      <c r="C2" s="1" t="s">
        <v>190</v>
      </c>
      <c r="D2" s="1">
        <v>1</v>
      </c>
      <c r="E2" s="1">
        <v>0</v>
      </c>
      <c r="F2" s="1">
        <f>VLOOKUP(B2,[1]Inventory!$B:$J,9,0)</f>
        <v>67.739999999999995</v>
      </c>
    </row>
    <row r="3" spans="1:6" hidden="1">
      <c r="A3" s="6">
        <v>43596</v>
      </c>
      <c r="B3" s="3" t="s">
        <v>91</v>
      </c>
      <c r="C3" s="1" t="s">
        <v>191</v>
      </c>
      <c r="D3" s="1">
        <v>1</v>
      </c>
      <c r="E3" s="1">
        <v>0</v>
      </c>
      <c r="F3" s="1">
        <f>VLOOKUP(B3,[1]Inventory!$B:$J,9,0)</f>
        <v>223.2</v>
      </c>
    </row>
    <row r="4" spans="1:6" hidden="1">
      <c r="A4" s="6">
        <v>43596</v>
      </c>
      <c r="B4" s="3" t="s">
        <v>98</v>
      </c>
      <c r="C4" s="1" t="s">
        <v>194</v>
      </c>
      <c r="D4" s="1">
        <v>1</v>
      </c>
      <c r="E4" s="1">
        <v>0</v>
      </c>
      <c r="F4" s="1">
        <f>VLOOKUP(B4,[1]Inventory!$B:$J,9,0)</f>
        <v>224</v>
      </c>
    </row>
    <row r="5" spans="1:6" hidden="1">
      <c r="A5" s="6">
        <v>43596</v>
      </c>
      <c r="B5" s="3" t="s">
        <v>95</v>
      </c>
      <c r="C5" s="1" t="s">
        <v>192</v>
      </c>
      <c r="D5" s="1">
        <v>1</v>
      </c>
      <c r="E5" s="1">
        <v>0</v>
      </c>
      <c r="F5" s="1">
        <f>VLOOKUP(B5,[1]Inventory!$B:$J,9,0)</f>
        <v>418.96</v>
      </c>
    </row>
    <row r="6" spans="1:6" hidden="1">
      <c r="A6" s="6">
        <v>43596</v>
      </c>
      <c r="B6" s="3" t="s">
        <v>97</v>
      </c>
      <c r="C6" s="1" t="s">
        <v>193</v>
      </c>
      <c r="D6" s="1">
        <v>1</v>
      </c>
      <c r="E6" s="1">
        <v>0</v>
      </c>
      <c r="F6" s="1">
        <f>VLOOKUP(B6,[1]Inventory!$B:$J,9,0)</f>
        <v>418.96</v>
      </c>
    </row>
    <row r="7" spans="1:6" hidden="1">
      <c r="A7" s="6">
        <v>43599</v>
      </c>
      <c r="B7" s="3" t="s">
        <v>11</v>
      </c>
      <c r="C7" s="1" t="s">
        <v>12</v>
      </c>
      <c r="D7" s="1">
        <v>8</v>
      </c>
      <c r="E7" s="1">
        <v>0</v>
      </c>
      <c r="F7" s="1">
        <f>VLOOKUP(B7,[1]Inventory!$B:$J,9,0)</f>
        <v>170.22</v>
      </c>
    </row>
    <row r="8" spans="1:6" hidden="1">
      <c r="A8" s="6">
        <v>43599</v>
      </c>
      <c r="B8" s="3" t="s">
        <v>15</v>
      </c>
      <c r="C8" s="1" t="s">
        <v>16</v>
      </c>
      <c r="D8" s="1">
        <v>2</v>
      </c>
      <c r="E8" s="1">
        <v>0</v>
      </c>
      <c r="F8" s="1">
        <f>VLOOKUP(B8,[1]Inventory!$B:$J,9,0)</f>
        <v>132.80000000000001</v>
      </c>
    </row>
    <row r="9" spans="1:6" hidden="1">
      <c r="A9" s="6">
        <v>43599</v>
      </c>
      <c r="B9" s="3">
        <v>310221600</v>
      </c>
      <c r="C9" s="1" t="s">
        <v>29</v>
      </c>
      <c r="D9" s="1">
        <v>2</v>
      </c>
      <c r="E9" s="1">
        <v>0</v>
      </c>
      <c r="F9" s="1">
        <f>VLOOKUP(B9,[1]Inventory!$B:$J,9,0)</f>
        <v>222.83</v>
      </c>
    </row>
    <row r="10" spans="1:6" hidden="1">
      <c r="A10" s="6">
        <v>43599</v>
      </c>
      <c r="B10" s="3" t="s">
        <v>37</v>
      </c>
      <c r="C10" s="1" t="s">
        <v>38</v>
      </c>
      <c r="D10" s="1">
        <v>1</v>
      </c>
      <c r="E10" s="1">
        <v>0</v>
      </c>
      <c r="F10" s="1">
        <f>VLOOKUP(B10,[1]Inventory!$B:$J,9,0)</f>
        <v>477.44</v>
      </c>
    </row>
    <row r="11" spans="1:6" hidden="1">
      <c r="A11" s="6">
        <v>43599</v>
      </c>
      <c r="B11" s="3" t="s">
        <v>31</v>
      </c>
      <c r="C11" s="1" t="s">
        <v>24</v>
      </c>
      <c r="D11" s="1">
        <v>2</v>
      </c>
      <c r="E11" s="1">
        <v>0</v>
      </c>
      <c r="F11" s="1">
        <f>VLOOKUP(B11,[1]Inventory!$B:$J,9,0)</f>
        <v>93.19</v>
      </c>
    </row>
    <row r="12" spans="1:6" hidden="1">
      <c r="A12" s="6">
        <v>43599</v>
      </c>
      <c r="B12" s="3" t="s">
        <v>27</v>
      </c>
      <c r="C12" s="1" t="s">
        <v>28</v>
      </c>
      <c r="D12" s="1">
        <v>5</v>
      </c>
      <c r="E12" s="1">
        <v>0</v>
      </c>
      <c r="F12" s="1">
        <f>VLOOKUP(B12,[1]Inventory!$B:$J,9,0)</f>
        <v>100.75</v>
      </c>
    </row>
    <row r="13" spans="1:6" hidden="1">
      <c r="A13" s="6">
        <v>43599</v>
      </c>
      <c r="B13" s="3" t="s">
        <v>85</v>
      </c>
      <c r="C13" s="1" t="s">
        <v>189</v>
      </c>
      <c r="D13" s="1">
        <v>2</v>
      </c>
      <c r="E13" s="1">
        <v>0</v>
      </c>
      <c r="F13" s="1">
        <f>VLOOKUP(B13,[1]Inventory!$B:$J,9,0)</f>
        <v>281.57</v>
      </c>
    </row>
    <row r="14" spans="1:6" hidden="1">
      <c r="A14" s="6">
        <v>43599</v>
      </c>
      <c r="B14" s="3" t="s">
        <v>21</v>
      </c>
      <c r="C14" s="1" t="s">
        <v>22</v>
      </c>
      <c r="D14" s="1">
        <v>10</v>
      </c>
      <c r="E14" s="1">
        <v>0</v>
      </c>
      <c r="F14" s="1">
        <f>VLOOKUP(B14,[1]Inventory!$B:$J,9,0)</f>
        <v>54.4</v>
      </c>
    </row>
    <row r="15" spans="1:6" hidden="1">
      <c r="A15" s="6">
        <v>43599</v>
      </c>
      <c r="B15" s="3" t="s">
        <v>17</v>
      </c>
      <c r="C15" s="1" t="s">
        <v>18</v>
      </c>
      <c r="D15" s="1">
        <v>2</v>
      </c>
      <c r="E15" s="1">
        <v>0</v>
      </c>
      <c r="F15" s="1">
        <f>VLOOKUP(B15,[1]Inventory!$B:$J,9,0)</f>
        <v>18.440000000000001</v>
      </c>
    </row>
    <row r="16" spans="1:6" hidden="1">
      <c r="A16" s="6">
        <v>43599</v>
      </c>
      <c r="B16" s="3" t="s">
        <v>19</v>
      </c>
      <c r="C16" s="1" t="s">
        <v>20</v>
      </c>
      <c r="D16" s="1">
        <v>3</v>
      </c>
      <c r="E16" s="1">
        <v>0</v>
      </c>
      <c r="F16" s="1">
        <f>VLOOKUP(B16,[1]Inventory!$B:$J,9,0)</f>
        <v>34.4</v>
      </c>
    </row>
    <row r="17" spans="1:6" hidden="1">
      <c r="A17" s="6">
        <v>43599</v>
      </c>
      <c r="B17" s="3" t="s">
        <v>3</v>
      </c>
      <c r="C17" s="1" t="s">
        <v>4</v>
      </c>
      <c r="D17" s="1">
        <v>2</v>
      </c>
      <c r="E17" s="1">
        <v>0</v>
      </c>
      <c r="F17" s="1">
        <f>VLOOKUP(B17,[1]Inventory!$B:$J,9,0)</f>
        <v>12</v>
      </c>
    </row>
    <row r="18" spans="1:6" hidden="1">
      <c r="A18" s="6">
        <v>43599</v>
      </c>
      <c r="B18" s="3" t="s">
        <v>9</v>
      </c>
      <c r="C18" s="1" t="s">
        <v>10</v>
      </c>
      <c r="D18" s="1">
        <v>5</v>
      </c>
      <c r="E18" s="1">
        <v>0</v>
      </c>
      <c r="F18" s="1">
        <f>VLOOKUP(B18,[1]Inventory!$B:$J,9,0)</f>
        <v>17.600000000000001</v>
      </c>
    </row>
    <row r="19" spans="1:6" hidden="1">
      <c r="A19" s="6">
        <v>43599</v>
      </c>
      <c r="B19" s="3" t="s">
        <v>5</v>
      </c>
      <c r="C19" s="1" t="s">
        <v>6</v>
      </c>
      <c r="D19" s="1">
        <v>4</v>
      </c>
      <c r="E19" s="1">
        <v>0</v>
      </c>
      <c r="F19" s="1">
        <f>VLOOKUP(B19,[1]Inventory!$B:$J,9,0)</f>
        <v>29.51</v>
      </c>
    </row>
    <row r="20" spans="1:6" hidden="1">
      <c r="A20" s="6">
        <v>43599</v>
      </c>
      <c r="B20" s="3" t="s">
        <v>7</v>
      </c>
      <c r="C20" s="1" t="s">
        <v>8</v>
      </c>
      <c r="D20" s="1">
        <v>2</v>
      </c>
      <c r="E20" s="1">
        <v>0</v>
      </c>
      <c r="F20" s="1">
        <f>VLOOKUP(B20,[1]Inventory!$B:$J,9,0)</f>
        <v>75.42</v>
      </c>
    </row>
    <row r="21" spans="1:6" hidden="1">
      <c r="A21" s="6">
        <v>43599</v>
      </c>
      <c r="B21" s="3" t="s">
        <v>13</v>
      </c>
      <c r="C21" s="1" t="s">
        <v>14</v>
      </c>
      <c r="D21" s="1">
        <v>3</v>
      </c>
      <c r="E21" s="1">
        <v>0</v>
      </c>
      <c r="F21" s="1">
        <f>VLOOKUP(B21,[1]Inventory!$B:$J,9,0)</f>
        <v>56.56</v>
      </c>
    </row>
    <row r="22" spans="1:6" hidden="1">
      <c r="A22" s="6">
        <v>43599</v>
      </c>
      <c r="B22" s="3">
        <v>310320311</v>
      </c>
      <c r="C22" s="1" t="s">
        <v>30</v>
      </c>
      <c r="D22" s="1">
        <v>10</v>
      </c>
      <c r="E22" s="1">
        <v>0</v>
      </c>
      <c r="F22" s="1">
        <f>VLOOKUP(B22,[1]Inventory!$B:$J,9,0)</f>
        <v>74.61</v>
      </c>
    </row>
    <row r="23" spans="1:6" hidden="1">
      <c r="A23" s="6">
        <v>43599</v>
      </c>
      <c r="B23" s="3">
        <v>310231102</v>
      </c>
      <c r="C23" s="1" t="s">
        <v>170</v>
      </c>
      <c r="D23" s="1">
        <v>5</v>
      </c>
      <c r="E23" s="1">
        <v>0</v>
      </c>
      <c r="F23" s="1">
        <f>VLOOKUP(B23,[1]Inventory!$B:$J,9,0)</f>
        <v>18.440000000000001</v>
      </c>
    </row>
    <row r="24" spans="1:6" hidden="1">
      <c r="A24" s="6">
        <v>43599</v>
      </c>
      <c r="B24" s="3">
        <v>310330100</v>
      </c>
      <c r="C24" s="1" t="s">
        <v>36</v>
      </c>
      <c r="D24" s="1">
        <v>2</v>
      </c>
      <c r="E24" s="1">
        <v>0</v>
      </c>
      <c r="F24" s="1">
        <f>VLOOKUP(B24,[1]Inventory!$B:$J,9,0)</f>
        <v>47.6</v>
      </c>
    </row>
    <row r="25" spans="1:6" hidden="1">
      <c r="A25" s="6">
        <v>43599</v>
      </c>
      <c r="B25" s="3">
        <v>310320707</v>
      </c>
      <c r="C25" s="1" t="s">
        <v>35</v>
      </c>
      <c r="D25" s="1">
        <v>4</v>
      </c>
      <c r="E25" s="1">
        <v>0</v>
      </c>
      <c r="F25" s="1">
        <f>VLOOKUP(B25,[1]Inventory!$B:$J,9,0)</f>
        <v>20.9</v>
      </c>
    </row>
    <row r="26" spans="1:6" hidden="1">
      <c r="A26" s="6">
        <v>43599</v>
      </c>
      <c r="B26" s="3">
        <v>310320409</v>
      </c>
      <c r="C26" s="1" t="s">
        <v>26</v>
      </c>
      <c r="D26" s="1">
        <v>1</v>
      </c>
      <c r="E26" s="1">
        <v>0</v>
      </c>
      <c r="F26" s="1">
        <f>VLOOKUP(B26,[1]Inventory!$B:$J,9,0)</f>
        <v>118.38</v>
      </c>
    </row>
    <row r="27" spans="1:6" hidden="1">
      <c r="A27" s="6">
        <v>43599</v>
      </c>
      <c r="B27" s="3">
        <v>310320410</v>
      </c>
      <c r="C27" s="1" t="s">
        <v>34</v>
      </c>
      <c r="D27" s="1">
        <v>1</v>
      </c>
      <c r="E27" s="1">
        <v>0</v>
      </c>
      <c r="F27" s="1">
        <f>VLOOKUP(B27,[1]Inventory!$B:$J,9,0)</f>
        <v>105.74</v>
      </c>
    </row>
    <row r="28" spans="1:6" hidden="1">
      <c r="A28" s="6">
        <v>43599</v>
      </c>
      <c r="B28" s="3" t="s">
        <v>32</v>
      </c>
      <c r="C28" s="1" t="s">
        <v>33</v>
      </c>
      <c r="D28" s="1">
        <v>20</v>
      </c>
      <c r="E28" s="1">
        <v>0</v>
      </c>
      <c r="F28" s="1">
        <f>VLOOKUP(B28,[1]Inventory!$B:$J,9,0)</f>
        <v>61</v>
      </c>
    </row>
    <row r="29" spans="1:6" hidden="1">
      <c r="A29" s="6">
        <v>43599</v>
      </c>
      <c r="B29" s="3" t="s">
        <v>134</v>
      </c>
      <c r="C29" s="1" t="s">
        <v>181</v>
      </c>
      <c r="D29" s="1">
        <v>2</v>
      </c>
      <c r="E29" s="1">
        <v>0</v>
      </c>
      <c r="F29" s="1">
        <f>VLOOKUP(B29,[1]Inventory!$B:$J,9,0)</f>
        <v>95.03</v>
      </c>
    </row>
    <row r="30" spans="1:6" hidden="1">
      <c r="A30" s="6">
        <v>43599</v>
      </c>
      <c r="B30" s="3" t="s">
        <v>136</v>
      </c>
      <c r="C30" s="1" t="s">
        <v>179</v>
      </c>
      <c r="D30" s="1">
        <v>2</v>
      </c>
      <c r="E30" s="1">
        <v>0</v>
      </c>
      <c r="F30" s="1">
        <f>VLOOKUP(B30,[1]Inventory!$B:$J,9,0)</f>
        <v>70.98</v>
      </c>
    </row>
    <row r="31" spans="1:6" hidden="1">
      <c r="A31" s="6">
        <v>43599</v>
      </c>
      <c r="B31" s="3" t="s">
        <v>135</v>
      </c>
      <c r="C31" s="1" t="s">
        <v>214</v>
      </c>
      <c r="D31" s="1">
        <v>2</v>
      </c>
      <c r="E31" s="1">
        <v>0</v>
      </c>
      <c r="F31" s="1">
        <f>VLOOKUP(B31,[1]Inventory!$B:$J,9,0)</f>
        <v>421.91</v>
      </c>
    </row>
    <row r="32" spans="1:6" hidden="1">
      <c r="A32" s="6">
        <v>43599</v>
      </c>
      <c r="B32" s="3" t="s">
        <v>117</v>
      </c>
      <c r="C32" s="1" t="s">
        <v>198</v>
      </c>
      <c r="D32" s="1">
        <v>2</v>
      </c>
      <c r="E32" s="1">
        <v>0</v>
      </c>
      <c r="F32" s="1">
        <f>VLOOKUP(B32,[1]Inventory!$B:$J,9,0)</f>
        <v>58.4</v>
      </c>
    </row>
    <row r="33" spans="1:6" hidden="1">
      <c r="A33" s="6">
        <v>43599</v>
      </c>
      <c r="B33" s="3" t="s">
        <v>124</v>
      </c>
      <c r="C33" s="1" t="s">
        <v>206</v>
      </c>
      <c r="D33" s="1">
        <v>5</v>
      </c>
      <c r="E33" s="1">
        <v>0</v>
      </c>
      <c r="F33" s="1">
        <f>VLOOKUP(B33,[1]Inventory!$B:$J,9,0)</f>
        <v>103.2</v>
      </c>
    </row>
    <row r="34" spans="1:6" hidden="1">
      <c r="A34" s="6">
        <v>43599</v>
      </c>
      <c r="B34" s="3" t="s">
        <v>119</v>
      </c>
      <c r="C34" s="1" t="s">
        <v>199</v>
      </c>
      <c r="D34" s="1">
        <v>2</v>
      </c>
      <c r="E34" s="1">
        <v>0</v>
      </c>
      <c r="F34" s="1">
        <f>VLOOKUP(B34,[1]Inventory!$B:$J,9,0)</f>
        <v>58.4</v>
      </c>
    </row>
    <row r="35" spans="1:6" hidden="1">
      <c r="A35" s="6">
        <v>43599</v>
      </c>
      <c r="B35" s="3" t="s">
        <v>130</v>
      </c>
      <c r="C35" s="1" t="s">
        <v>212</v>
      </c>
      <c r="D35" s="1">
        <v>2</v>
      </c>
      <c r="E35" s="1">
        <v>0</v>
      </c>
      <c r="F35" s="1">
        <f>VLOOKUP(B35,[1]Inventory!$B:$J,9,0)</f>
        <v>0.01</v>
      </c>
    </row>
    <row r="36" spans="1:6" hidden="1">
      <c r="A36" s="6">
        <v>43599</v>
      </c>
      <c r="B36" s="3" t="s">
        <v>133</v>
      </c>
      <c r="C36" s="1" t="s">
        <v>205</v>
      </c>
      <c r="D36" s="1">
        <v>5</v>
      </c>
      <c r="E36" s="1">
        <v>0</v>
      </c>
      <c r="F36" s="1">
        <f>VLOOKUP(B36,[1]Inventory!$B:$J,9,0)</f>
        <v>103.2</v>
      </c>
    </row>
    <row r="37" spans="1:6" hidden="1">
      <c r="A37" s="6">
        <v>43599</v>
      </c>
      <c r="B37" s="3" t="s">
        <v>137</v>
      </c>
      <c r="C37" s="1" t="s">
        <v>202</v>
      </c>
      <c r="D37" s="1">
        <v>2</v>
      </c>
      <c r="E37" s="1">
        <v>0</v>
      </c>
      <c r="F37" s="1">
        <f>VLOOKUP(B37,[1]Inventory!$B:$J,9,0)</f>
        <v>477.79</v>
      </c>
    </row>
    <row r="38" spans="1:6" hidden="1">
      <c r="A38" s="6">
        <v>43599</v>
      </c>
      <c r="B38" s="3" t="s">
        <v>122</v>
      </c>
      <c r="C38" s="1" t="s">
        <v>204</v>
      </c>
      <c r="D38" s="1">
        <v>1</v>
      </c>
      <c r="E38" s="1">
        <v>0</v>
      </c>
      <c r="F38" s="1">
        <f>VLOOKUP(B38,[1]Inventory!$B:$J,9,0)</f>
        <v>60.93</v>
      </c>
    </row>
    <row r="39" spans="1:6" hidden="1">
      <c r="A39" s="6">
        <v>43599</v>
      </c>
      <c r="B39" s="3" t="s">
        <v>123</v>
      </c>
      <c r="C39" s="1" t="s">
        <v>173</v>
      </c>
      <c r="D39" s="1">
        <v>3</v>
      </c>
      <c r="E39" s="1">
        <v>0</v>
      </c>
      <c r="F39" s="1">
        <f>VLOOKUP(B39,[1]Inventory!$B:$J,9,0)</f>
        <v>114.7</v>
      </c>
    </row>
    <row r="40" spans="1:6" hidden="1">
      <c r="A40" s="6">
        <v>43599</v>
      </c>
      <c r="B40" s="3" t="s">
        <v>128</v>
      </c>
      <c r="C40" s="1" t="s">
        <v>174</v>
      </c>
      <c r="D40" s="1">
        <v>3</v>
      </c>
      <c r="E40" s="1">
        <v>0</v>
      </c>
      <c r="F40" s="1">
        <f>VLOOKUP(B40,[1]Inventory!$B:$J,9,0)</f>
        <v>13.06</v>
      </c>
    </row>
    <row r="41" spans="1:6" hidden="1">
      <c r="A41" s="6">
        <v>43599</v>
      </c>
      <c r="B41" s="3" t="s">
        <v>127</v>
      </c>
      <c r="C41" s="1" t="s">
        <v>171</v>
      </c>
      <c r="D41" s="1">
        <v>1</v>
      </c>
      <c r="E41" s="1">
        <v>0</v>
      </c>
      <c r="F41" s="1">
        <f>VLOOKUP(B41,[1]Inventory!$B:$J,9,0)</f>
        <v>227.06</v>
      </c>
    </row>
    <row r="42" spans="1:6" hidden="1">
      <c r="A42" s="6">
        <v>43599</v>
      </c>
      <c r="B42" s="3" t="s">
        <v>125</v>
      </c>
      <c r="C42" s="1" t="s">
        <v>172</v>
      </c>
      <c r="D42" s="1">
        <v>3</v>
      </c>
      <c r="E42" s="1">
        <v>0</v>
      </c>
      <c r="F42" s="1">
        <f>VLOOKUP(B42,[1]Inventory!$B:$J,9,0)</f>
        <v>94.45</v>
      </c>
    </row>
    <row r="43" spans="1:6" hidden="1">
      <c r="A43" s="6">
        <v>43599</v>
      </c>
      <c r="B43" s="3" t="s">
        <v>129</v>
      </c>
      <c r="C43" s="1" t="s">
        <v>211</v>
      </c>
      <c r="D43" s="1">
        <v>2</v>
      </c>
      <c r="E43" s="1">
        <v>0</v>
      </c>
      <c r="F43" s="1">
        <f>VLOOKUP(B43,[1]Inventory!$B:$J,9,0)</f>
        <v>22.4</v>
      </c>
    </row>
    <row r="44" spans="1:6" hidden="1">
      <c r="A44" s="6">
        <v>43599</v>
      </c>
      <c r="B44" s="3" t="s">
        <v>118</v>
      </c>
      <c r="C44" s="1" t="s">
        <v>177</v>
      </c>
      <c r="D44" s="1">
        <v>3</v>
      </c>
      <c r="E44" s="1">
        <v>0</v>
      </c>
      <c r="F44" s="1">
        <f>VLOOKUP(B44,[1]Inventory!$B:$J,9,0)</f>
        <v>102.4</v>
      </c>
    </row>
    <row r="45" spans="1:6" hidden="1">
      <c r="A45" s="6">
        <v>43599</v>
      </c>
      <c r="B45" s="3" t="s">
        <v>126</v>
      </c>
      <c r="C45" s="1" t="s">
        <v>207</v>
      </c>
      <c r="D45" s="1">
        <v>3</v>
      </c>
      <c r="E45" s="1">
        <v>0</v>
      </c>
      <c r="F45" s="1">
        <f>VLOOKUP(B45,[1]Inventory!$B:$J,9,0)</f>
        <v>71.2</v>
      </c>
    </row>
    <row r="46" spans="1:6" hidden="1">
      <c r="A46" s="6">
        <v>43599</v>
      </c>
      <c r="B46" s="3" t="s">
        <v>121</v>
      </c>
      <c r="C46" s="1" t="s">
        <v>203</v>
      </c>
      <c r="D46" s="1">
        <v>5</v>
      </c>
      <c r="E46" s="1">
        <v>0</v>
      </c>
      <c r="F46" s="1">
        <f>VLOOKUP(B46,[1]Inventory!$B:$J,9,0)</f>
        <v>134.91</v>
      </c>
    </row>
    <row r="47" spans="1:6" hidden="1">
      <c r="A47" s="6">
        <v>43599</v>
      </c>
      <c r="B47" s="3" t="s">
        <v>120</v>
      </c>
      <c r="C47" s="1" t="s">
        <v>200</v>
      </c>
      <c r="D47" s="1">
        <v>2</v>
      </c>
      <c r="E47" s="1">
        <v>0</v>
      </c>
      <c r="F47" s="1">
        <f>VLOOKUP(B47,[1]Inventory!$B:$J,9,0)</f>
        <v>172</v>
      </c>
    </row>
    <row r="48" spans="1:6" hidden="1">
      <c r="A48" s="6">
        <v>43599</v>
      </c>
      <c r="B48" s="3" t="s">
        <v>49</v>
      </c>
      <c r="C48" s="1" t="s">
        <v>50</v>
      </c>
      <c r="D48" s="1">
        <v>2</v>
      </c>
      <c r="E48" s="1">
        <v>0</v>
      </c>
      <c r="F48" s="1">
        <f>VLOOKUP(B48,[1]Inventory!$B:$J,9,0)</f>
        <v>282.08999999999997</v>
      </c>
    </row>
    <row r="49" spans="1:6" hidden="1">
      <c r="A49" s="6">
        <v>43599</v>
      </c>
      <c r="B49" s="3" t="s">
        <v>51</v>
      </c>
      <c r="C49" s="1" t="s">
        <v>52</v>
      </c>
      <c r="D49" s="1">
        <v>2</v>
      </c>
      <c r="E49" s="1">
        <v>0</v>
      </c>
      <c r="F49" s="1">
        <f>VLOOKUP(B49,[1]Inventory!$B:$J,9,0)</f>
        <v>289.83</v>
      </c>
    </row>
    <row r="50" spans="1:6" hidden="1">
      <c r="A50" s="6">
        <v>43599</v>
      </c>
      <c r="B50" s="3" t="s">
        <v>42</v>
      </c>
      <c r="C50" s="1" t="s">
        <v>0</v>
      </c>
      <c r="D50" s="1">
        <v>2</v>
      </c>
      <c r="E50" s="1">
        <v>0</v>
      </c>
      <c r="F50" s="1">
        <f>VLOOKUP(B50,[1]Inventory!$B:$J,9,0)</f>
        <v>147.5</v>
      </c>
    </row>
    <row r="51" spans="1:6" hidden="1">
      <c r="A51" s="6">
        <v>43599</v>
      </c>
      <c r="B51" s="3" t="s">
        <v>44</v>
      </c>
      <c r="C51" s="1" t="s">
        <v>28</v>
      </c>
      <c r="D51" s="1">
        <v>2</v>
      </c>
      <c r="E51" s="1">
        <v>0</v>
      </c>
      <c r="F51" s="1">
        <f>VLOOKUP(B51,[1]Inventory!$B:$J,9,0)</f>
        <v>98.23</v>
      </c>
    </row>
    <row r="52" spans="1:6" hidden="1">
      <c r="A52" s="6">
        <v>43599</v>
      </c>
      <c r="B52" s="3" t="s">
        <v>47</v>
      </c>
      <c r="C52" s="1" t="s">
        <v>48</v>
      </c>
      <c r="D52" s="1">
        <v>3</v>
      </c>
      <c r="E52" s="1">
        <v>0</v>
      </c>
      <c r="F52" s="1">
        <f>VLOOKUP(B52,[1]Inventory!$B:$J,9,0)</f>
        <v>109.56</v>
      </c>
    </row>
    <row r="53" spans="1:6" hidden="1">
      <c r="A53" s="6">
        <v>43599</v>
      </c>
      <c r="B53" s="3" t="s">
        <v>45</v>
      </c>
      <c r="C53" s="1" t="s">
        <v>46</v>
      </c>
      <c r="D53" s="1">
        <v>3</v>
      </c>
      <c r="E53" s="1">
        <v>0</v>
      </c>
      <c r="F53" s="1">
        <f>VLOOKUP(B53,[1]Inventory!$B:$J,9,0)</f>
        <v>29.6</v>
      </c>
    </row>
    <row r="54" spans="1:6" hidden="1">
      <c r="A54" s="6">
        <v>43599</v>
      </c>
      <c r="B54" s="3" t="s">
        <v>43</v>
      </c>
      <c r="C54" s="1" t="s">
        <v>23</v>
      </c>
      <c r="D54" s="1">
        <v>2</v>
      </c>
      <c r="E54" s="1">
        <v>0</v>
      </c>
      <c r="F54" s="1">
        <f>VLOOKUP(B54,[1]Inventory!$B:$J,9,0)</f>
        <v>99.49</v>
      </c>
    </row>
    <row r="55" spans="1:6" hidden="1">
      <c r="A55" s="6">
        <v>43599</v>
      </c>
      <c r="B55" s="3" t="s">
        <v>80</v>
      </c>
      <c r="C55" s="1" t="s">
        <v>187</v>
      </c>
      <c r="D55" s="1">
        <v>1</v>
      </c>
      <c r="E55" s="1">
        <v>0</v>
      </c>
      <c r="F55" s="1">
        <f>VLOOKUP(B55,[1]Inventory!$B:$J,9,0)</f>
        <v>143.24</v>
      </c>
    </row>
    <row r="56" spans="1:6" hidden="1">
      <c r="A56" s="6">
        <v>43599</v>
      </c>
      <c r="B56" s="3" t="s">
        <v>78</v>
      </c>
      <c r="C56" s="1" t="s">
        <v>185</v>
      </c>
      <c r="D56" s="1">
        <v>1</v>
      </c>
      <c r="E56" s="1">
        <v>0</v>
      </c>
      <c r="F56" s="1">
        <f>VLOOKUP(B56,[1]Inventory!$B:$J,9,0)</f>
        <v>179.48</v>
      </c>
    </row>
    <row r="57" spans="1:6" hidden="1">
      <c r="A57" s="6">
        <v>43599</v>
      </c>
      <c r="B57" s="3" t="s">
        <v>79</v>
      </c>
      <c r="C57" s="1" t="s">
        <v>183</v>
      </c>
      <c r="D57" s="1">
        <v>1</v>
      </c>
      <c r="E57" s="1">
        <v>0</v>
      </c>
      <c r="F57" s="1">
        <f>VLOOKUP(B57,[1]Inventory!$B:$J,9,0)</f>
        <v>150.4</v>
      </c>
    </row>
    <row r="58" spans="1:6" hidden="1">
      <c r="A58" s="6">
        <v>43599</v>
      </c>
      <c r="B58" s="3" t="s">
        <v>81</v>
      </c>
      <c r="C58" s="1" t="s">
        <v>181</v>
      </c>
      <c r="D58" s="1">
        <v>2</v>
      </c>
      <c r="E58" s="1">
        <v>0</v>
      </c>
      <c r="F58" s="1">
        <f>VLOOKUP(B58,[1]Inventory!$B:$J,9,0)</f>
        <v>64.430000000000007</v>
      </c>
    </row>
    <row r="59" spans="1:6" hidden="1">
      <c r="A59" s="6">
        <v>43599</v>
      </c>
      <c r="B59" s="3" t="s">
        <v>76</v>
      </c>
      <c r="C59" s="1" t="s">
        <v>180</v>
      </c>
      <c r="D59" s="1">
        <v>1</v>
      </c>
      <c r="E59" s="1">
        <v>0</v>
      </c>
      <c r="F59" s="1">
        <f>VLOOKUP(B59,[1]Inventory!$B:$J,9,0)</f>
        <v>204.88</v>
      </c>
    </row>
    <row r="60" spans="1:6" hidden="1">
      <c r="A60" s="6">
        <v>43599</v>
      </c>
      <c r="B60" s="3" t="s">
        <v>139</v>
      </c>
      <c r="C60" s="1" t="s">
        <v>215</v>
      </c>
      <c r="D60" s="1">
        <v>1</v>
      </c>
      <c r="E60" s="1">
        <v>0</v>
      </c>
      <c r="F60" s="1">
        <f>VLOOKUP(B60,[1]Inventory!$B:$J,9,0)</f>
        <v>244.35</v>
      </c>
    </row>
    <row r="61" spans="1:6" hidden="1">
      <c r="A61" s="6">
        <v>43599</v>
      </c>
      <c r="B61" s="3" t="s">
        <v>140</v>
      </c>
      <c r="C61" s="1" t="s">
        <v>216</v>
      </c>
      <c r="D61" s="1">
        <v>1</v>
      </c>
      <c r="E61" s="1">
        <v>0</v>
      </c>
      <c r="F61" s="1">
        <f>VLOOKUP(B61,[1]Inventory!$B:$J,9,0)</f>
        <v>3944.43</v>
      </c>
    </row>
    <row r="62" spans="1:6">
      <c r="A62" s="6">
        <v>43600</v>
      </c>
      <c r="B62" s="3" t="s">
        <v>15</v>
      </c>
      <c r="C62" s="1" t="s">
        <v>16</v>
      </c>
      <c r="D62" s="1">
        <v>4</v>
      </c>
      <c r="E62" s="1">
        <v>0</v>
      </c>
      <c r="F62" s="1">
        <f>VLOOKUP(B62,[1]Inventory!$B:$J,9,0)</f>
        <v>132.80000000000001</v>
      </c>
    </row>
    <row r="63" spans="1:6">
      <c r="A63" s="6">
        <v>43600</v>
      </c>
      <c r="B63" s="3" t="s">
        <v>65</v>
      </c>
      <c r="C63" s="1" t="s">
        <v>66</v>
      </c>
      <c r="D63" s="1">
        <v>2</v>
      </c>
      <c r="E63" s="1">
        <v>0</v>
      </c>
      <c r="F63" s="1">
        <f>VLOOKUP(B63,[1]Inventory!$B:$J,9,0)</f>
        <v>356</v>
      </c>
    </row>
    <row r="64" spans="1:6">
      <c r="A64" s="6">
        <v>43600</v>
      </c>
      <c r="B64" s="3" t="s">
        <v>67</v>
      </c>
      <c r="C64" s="1" t="s">
        <v>68</v>
      </c>
      <c r="D64" s="1">
        <v>2</v>
      </c>
      <c r="E64" s="1">
        <v>0</v>
      </c>
      <c r="F64" s="1">
        <f>VLOOKUP(B64,[1]Inventory!$B:$J,9,0)</f>
        <v>299.14999999999998</v>
      </c>
    </row>
    <row r="65" spans="1:6">
      <c r="A65" s="6">
        <v>43600</v>
      </c>
      <c r="B65" s="3" t="s">
        <v>70</v>
      </c>
      <c r="C65" s="1" t="s">
        <v>71</v>
      </c>
      <c r="D65" s="1">
        <v>1</v>
      </c>
      <c r="E65" s="1">
        <v>0</v>
      </c>
      <c r="F65" s="1">
        <f>VLOOKUP(B65,[1]Inventory!$B:$J,9,0)</f>
        <v>696.97</v>
      </c>
    </row>
    <row r="66" spans="1:6">
      <c r="A66" s="6">
        <v>43600</v>
      </c>
      <c r="B66" s="3" t="s">
        <v>73</v>
      </c>
      <c r="C66" s="1" t="s">
        <v>74</v>
      </c>
      <c r="D66" s="1">
        <v>2</v>
      </c>
      <c r="E66" s="1">
        <v>0</v>
      </c>
      <c r="F66" s="1">
        <f>VLOOKUP(B66,[1]Inventory!$B:$J,9,0)</f>
        <v>328.8</v>
      </c>
    </row>
    <row r="67" spans="1:6">
      <c r="A67" s="6">
        <v>43600</v>
      </c>
      <c r="B67" s="3" t="s">
        <v>63</v>
      </c>
      <c r="C67" s="1" t="s">
        <v>64</v>
      </c>
      <c r="D67" s="1">
        <v>4</v>
      </c>
      <c r="E67" s="1">
        <v>0</v>
      </c>
      <c r="F67" s="1">
        <f>VLOOKUP(B67,[1]Inventory!$B:$J,9,0)</f>
        <v>81.849999999999994</v>
      </c>
    </row>
    <row r="68" spans="1:6">
      <c r="A68" s="6">
        <v>43600</v>
      </c>
      <c r="B68" s="3" t="s">
        <v>56</v>
      </c>
      <c r="C68" s="1" t="s">
        <v>57</v>
      </c>
      <c r="D68" s="1">
        <v>4</v>
      </c>
      <c r="E68" s="1">
        <v>0</v>
      </c>
      <c r="F68" s="1">
        <f>VLOOKUP(B68,[1]Inventory!$B:$J,9,0)</f>
        <v>82.21</v>
      </c>
    </row>
    <row r="69" spans="1:6">
      <c r="A69" s="6">
        <v>43600</v>
      </c>
      <c r="B69" s="3" t="s">
        <v>62</v>
      </c>
      <c r="C69" s="1" t="s">
        <v>48</v>
      </c>
      <c r="D69" s="1">
        <v>4</v>
      </c>
      <c r="E69" s="1">
        <v>0</v>
      </c>
      <c r="F69" s="1">
        <f>VLOOKUP(B69,[1]Inventory!$B:$J,9,0)</f>
        <v>82.28</v>
      </c>
    </row>
    <row r="70" spans="1:6">
      <c r="A70" s="6">
        <v>43600</v>
      </c>
      <c r="B70" s="3" t="s">
        <v>58</v>
      </c>
      <c r="C70" s="1" t="s">
        <v>59</v>
      </c>
      <c r="D70" s="1">
        <v>1</v>
      </c>
      <c r="E70" s="1">
        <v>0</v>
      </c>
      <c r="F70" s="1">
        <f>VLOOKUP(B70,[1]Inventory!$B:$J,9,0)</f>
        <v>221.69</v>
      </c>
    </row>
    <row r="71" spans="1:6">
      <c r="A71" s="6">
        <v>43600</v>
      </c>
      <c r="B71" s="3" t="s">
        <v>72</v>
      </c>
      <c r="C71" s="1" t="s">
        <v>40</v>
      </c>
      <c r="D71" s="1">
        <v>1</v>
      </c>
      <c r="E71" s="1">
        <v>0</v>
      </c>
      <c r="F71" s="1">
        <f>VLOOKUP(B71,[1]Inventory!$B:$J,9,0)</f>
        <v>316.51</v>
      </c>
    </row>
    <row r="72" spans="1:6">
      <c r="A72" s="6">
        <v>43600</v>
      </c>
      <c r="B72" s="3" t="s">
        <v>61</v>
      </c>
      <c r="C72" s="1" t="s">
        <v>39</v>
      </c>
      <c r="D72" s="1">
        <v>1</v>
      </c>
      <c r="E72" s="1">
        <v>0</v>
      </c>
      <c r="F72" s="1">
        <f>VLOOKUP(B72,[1]Inventory!$B:$J,9,0)</f>
        <v>316.20999999999998</v>
      </c>
    </row>
    <row r="73" spans="1:6">
      <c r="A73" s="6">
        <v>43600</v>
      </c>
      <c r="B73" s="3" t="s">
        <v>60</v>
      </c>
      <c r="C73" s="1" t="s">
        <v>176</v>
      </c>
      <c r="D73" s="1">
        <v>2</v>
      </c>
      <c r="E73" s="1">
        <v>0</v>
      </c>
      <c r="F73" s="1">
        <f>VLOOKUP(B73,[1]Inventory!$B:$J,9,0)</f>
        <v>118.4</v>
      </c>
    </row>
    <row r="74" spans="1:6">
      <c r="A74" s="6">
        <v>43600</v>
      </c>
      <c r="B74" s="3" t="s">
        <v>54</v>
      </c>
      <c r="C74" s="1" t="s">
        <v>55</v>
      </c>
      <c r="D74" s="1">
        <v>4</v>
      </c>
      <c r="E74" s="1">
        <v>0</v>
      </c>
      <c r="F74" s="1">
        <f>VLOOKUP(B74,[1]Inventory!$B:$J,9,0)</f>
        <v>158.05000000000001</v>
      </c>
    </row>
    <row r="75" spans="1:6">
      <c r="A75" s="6">
        <v>43600</v>
      </c>
      <c r="B75" s="3" t="s">
        <v>82</v>
      </c>
      <c r="C75" s="1" t="s">
        <v>83</v>
      </c>
      <c r="D75" s="1">
        <v>1</v>
      </c>
      <c r="E75" s="1">
        <v>0</v>
      </c>
      <c r="F75" s="1">
        <f>VLOOKUP(B75,[1]Inventory!$B:$J,9,0)</f>
        <v>460.99</v>
      </c>
    </row>
    <row r="76" spans="1:6">
      <c r="A76" s="6">
        <v>43600</v>
      </c>
      <c r="B76" s="3" t="s">
        <v>81</v>
      </c>
      <c r="C76" s="1" t="s">
        <v>181</v>
      </c>
      <c r="D76" s="1">
        <v>2</v>
      </c>
      <c r="E76" s="1">
        <v>0</v>
      </c>
      <c r="F76" s="1">
        <f>VLOOKUP(B76,[1]Inventory!$B:$J,9,0)</f>
        <v>64.430000000000007</v>
      </c>
    </row>
    <row r="77" spans="1:6">
      <c r="A77" s="6">
        <v>43600</v>
      </c>
      <c r="B77" s="3" t="s">
        <v>19</v>
      </c>
      <c r="C77" s="1" t="s">
        <v>20</v>
      </c>
      <c r="D77" s="1">
        <v>5</v>
      </c>
      <c r="E77" s="1">
        <v>0</v>
      </c>
      <c r="F77" s="1">
        <f>VLOOKUP(B77,[1]Inventory!$B:$J,9,0)</f>
        <v>34.4</v>
      </c>
    </row>
    <row r="78" spans="1:6">
      <c r="A78" s="6">
        <v>43600</v>
      </c>
      <c r="B78" s="3" t="s">
        <v>5</v>
      </c>
      <c r="C78" s="1" t="s">
        <v>6</v>
      </c>
      <c r="D78" s="1">
        <v>2</v>
      </c>
      <c r="E78" s="1">
        <v>0</v>
      </c>
      <c r="F78" s="1">
        <f>VLOOKUP(B78,[1]Inventory!$B:$J,9,0)</f>
        <v>29.51</v>
      </c>
    </row>
    <row r="79" spans="1:6">
      <c r="A79" s="6">
        <v>43600</v>
      </c>
      <c r="B79" s="3" t="s">
        <v>13</v>
      </c>
      <c r="C79" s="1" t="s">
        <v>14</v>
      </c>
      <c r="D79" s="1">
        <v>5</v>
      </c>
      <c r="E79" s="1">
        <v>0</v>
      </c>
      <c r="F79" s="1">
        <f>VLOOKUP(B79,[1]Inventory!$B:$J,9,0)</f>
        <v>56.56</v>
      </c>
    </row>
    <row r="80" spans="1:6">
      <c r="A80" s="6">
        <v>43600</v>
      </c>
      <c r="B80" s="3">
        <v>310320311</v>
      </c>
      <c r="C80" s="1" t="s">
        <v>30</v>
      </c>
      <c r="D80" s="1">
        <v>2</v>
      </c>
      <c r="E80" s="1">
        <v>0</v>
      </c>
      <c r="F80" s="1">
        <f>VLOOKUP(B80,[1]Inventory!$B:$J,9,0)</f>
        <v>74.61</v>
      </c>
    </row>
    <row r="81" spans="1:6">
      <c r="A81" s="6">
        <v>43600</v>
      </c>
      <c r="B81" s="3">
        <v>310320707</v>
      </c>
      <c r="C81" s="1" t="s">
        <v>35</v>
      </c>
      <c r="D81" s="1">
        <v>2</v>
      </c>
      <c r="E81" s="1">
        <v>0</v>
      </c>
      <c r="F81" s="1">
        <f>VLOOKUP(B81,[1]Inventory!$B:$J,9,0)</f>
        <v>20.9</v>
      </c>
    </row>
    <row r="82" spans="1:6">
      <c r="A82" s="6">
        <v>43600</v>
      </c>
      <c r="B82" s="3" t="s">
        <v>69</v>
      </c>
      <c r="C82" s="1" t="s">
        <v>178</v>
      </c>
      <c r="D82" s="1">
        <v>2</v>
      </c>
      <c r="E82" s="1">
        <v>0</v>
      </c>
      <c r="F82" s="1">
        <f>VLOOKUP(B82,[1]Inventory!$B:$J,9,0)</f>
        <v>74.400000000000006</v>
      </c>
    </row>
    <row r="83" spans="1:6">
      <c r="A83" s="6">
        <v>43600</v>
      </c>
      <c r="B83" s="3" t="s">
        <v>132</v>
      </c>
      <c r="C83" s="1" t="s">
        <v>188</v>
      </c>
      <c r="D83" s="1">
        <v>10</v>
      </c>
      <c r="E83" s="1">
        <v>0</v>
      </c>
      <c r="F83" s="1">
        <f>VLOOKUP(B83,[1]Inventory!$B:$J,9,0)</f>
        <v>63.09</v>
      </c>
    </row>
    <row r="84" spans="1:6">
      <c r="A84" s="6">
        <v>43600</v>
      </c>
      <c r="B84" s="3" t="s">
        <v>89</v>
      </c>
      <c r="C84" s="1" t="s">
        <v>90</v>
      </c>
      <c r="D84" s="1">
        <v>2</v>
      </c>
      <c r="E84" s="1">
        <v>0</v>
      </c>
      <c r="F84" s="1">
        <f>VLOOKUP(B84,[1]Inventory!$B:$J,9,0)</f>
        <v>55.16</v>
      </c>
    </row>
    <row r="85" spans="1:6">
      <c r="A85" s="6">
        <v>43600</v>
      </c>
      <c r="B85" s="3" t="s">
        <v>91</v>
      </c>
      <c r="C85" s="1" t="s">
        <v>191</v>
      </c>
      <c r="D85" s="1">
        <v>1</v>
      </c>
      <c r="E85" s="1">
        <v>0</v>
      </c>
      <c r="F85" s="1">
        <f>VLOOKUP(B85,[1]Inventory!$B:$J,9,0)</f>
        <v>223.2</v>
      </c>
    </row>
    <row r="86" spans="1:6">
      <c r="A86" s="6">
        <v>43600</v>
      </c>
      <c r="B86" s="3" t="s">
        <v>92</v>
      </c>
      <c r="C86" s="1" t="s">
        <v>186</v>
      </c>
      <c r="D86" s="1">
        <v>2</v>
      </c>
      <c r="E86" s="1">
        <v>0</v>
      </c>
      <c r="F86" s="1">
        <f>VLOOKUP(B86,[1]Inventory!$B:$J,9,0)</f>
        <v>87.99</v>
      </c>
    </row>
    <row r="87" spans="1:6">
      <c r="A87" s="6">
        <v>43600</v>
      </c>
      <c r="B87" s="3" t="s">
        <v>87</v>
      </c>
      <c r="C87" s="1" t="s">
        <v>184</v>
      </c>
      <c r="D87" s="1">
        <v>3</v>
      </c>
      <c r="E87" s="1">
        <v>0</v>
      </c>
      <c r="F87" s="1">
        <f>VLOOKUP(B87,[1]Inventory!$B:$J,9,0)</f>
        <v>17.600000000000001</v>
      </c>
    </row>
    <row r="88" spans="1:6">
      <c r="A88" s="6">
        <v>43600</v>
      </c>
      <c r="B88" s="3" t="s">
        <v>95</v>
      </c>
      <c r="C88" s="1" t="s">
        <v>192</v>
      </c>
      <c r="D88" s="1">
        <v>1</v>
      </c>
      <c r="E88" s="1">
        <v>0</v>
      </c>
      <c r="F88" s="1">
        <f>VLOOKUP(B88,[1]Inventory!$B:$J,9,0)</f>
        <v>418.96</v>
      </c>
    </row>
    <row r="89" spans="1:6">
      <c r="A89" s="6">
        <v>43600</v>
      </c>
      <c r="B89" s="3" t="s">
        <v>97</v>
      </c>
      <c r="C89" s="1" t="s">
        <v>193</v>
      </c>
      <c r="D89" s="1">
        <v>1</v>
      </c>
      <c r="E89" s="1">
        <v>0</v>
      </c>
      <c r="F89" s="1">
        <f>VLOOKUP(B89,[1]Inventory!$B:$J,9,0)</f>
        <v>418.96</v>
      </c>
    </row>
    <row r="90" spans="1:6">
      <c r="A90" s="6">
        <v>43600</v>
      </c>
      <c r="B90" s="3" t="s">
        <v>98</v>
      </c>
      <c r="C90" s="1" t="s">
        <v>194</v>
      </c>
      <c r="D90" s="1">
        <v>1</v>
      </c>
      <c r="E90" s="1">
        <v>0</v>
      </c>
      <c r="F90" s="1">
        <f>VLOOKUP(B90,[1]Inventory!$B:$J,9,0)</f>
        <v>224</v>
      </c>
    </row>
    <row r="91" spans="1:6">
      <c r="A91" s="6">
        <v>43600</v>
      </c>
      <c r="B91" s="3" t="s">
        <v>106</v>
      </c>
      <c r="C91" s="1" t="s">
        <v>175</v>
      </c>
      <c r="D91" s="1">
        <v>2</v>
      </c>
      <c r="E91" s="1">
        <v>0</v>
      </c>
      <c r="F91" s="1">
        <f>VLOOKUP(B91,[1]Inventory!$B:$J,9,0)</f>
        <v>75.2</v>
      </c>
    </row>
    <row r="92" spans="1:6">
      <c r="A92" s="6">
        <v>43600</v>
      </c>
      <c r="B92" s="3" t="s">
        <v>105</v>
      </c>
      <c r="C92" s="1" t="s">
        <v>196</v>
      </c>
      <c r="D92" s="1">
        <v>2</v>
      </c>
      <c r="E92" s="1">
        <v>0</v>
      </c>
      <c r="F92" s="1">
        <f>VLOOKUP(B92,[1]Inventory!$B:$J,9,0)</f>
        <v>405.6</v>
      </c>
    </row>
    <row r="93" spans="1:6">
      <c r="A93" s="6">
        <v>43600</v>
      </c>
      <c r="B93" s="3" t="s">
        <v>109</v>
      </c>
      <c r="C93" s="1" t="s">
        <v>177</v>
      </c>
      <c r="D93" s="1">
        <v>2</v>
      </c>
      <c r="E93" s="1">
        <v>0</v>
      </c>
      <c r="F93" s="1">
        <f>VLOOKUP(B93,[1]Inventory!$B:$J,9,0)</f>
        <v>122.4</v>
      </c>
    </row>
    <row r="94" spans="1:6">
      <c r="A94" s="6">
        <v>43600</v>
      </c>
      <c r="B94" s="3" t="s">
        <v>107</v>
      </c>
      <c r="C94" s="1" t="s">
        <v>197</v>
      </c>
      <c r="D94" s="1">
        <v>5</v>
      </c>
      <c r="E94" s="1">
        <v>0</v>
      </c>
      <c r="F94" s="1">
        <f>VLOOKUP(B94,[1]Inventory!$B:$J,9,0)</f>
        <v>338.4</v>
      </c>
    </row>
    <row r="95" spans="1:6">
      <c r="A95" s="6">
        <v>43600</v>
      </c>
      <c r="B95" s="3" t="s">
        <v>110</v>
      </c>
      <c r="C95" s="1" t="s">
        <v>181</v>
      </c>
      <c r="D95" s="1">
        <v>2</v>
      </c>
      <c r="E95" s="1">
        <v>0</v>
      </c>
      <c r="F95" s="1">
        <f>VLOOKUP(B95,[1]Inventory!$B:$J,9,0)</f>
        <v>69.599999999999994</v>
      </c>
    </row>
    <row r="96" spans="1:6">
      <c r="A96" s="6">
        <v>43600</v>
      </c>
      <c r="B96" s="3" t="s">
        <v>108</v>
      </c>
      <c r="C96" s="1" t="s">
        <v>182</v>
      </c>
      <c r="D96" s="1">
        <v>1</v>
      </c>
      <c r="E96" s="1">
        <v>0</v>
      </c>
      <c r="F96" s="1">
        <f>VLOOKUP(B96,[1]Inventory!$B:$J,9,0)</f>
        <v>815.59</v>
      </c>
    </row>
    <row r="97" spans="1:6">
      <c r="A97" s="6">
        <v>43600</v>
      </c>
      <c r="B97" s="3" t="s">
        <v>99</v>
      </c>
      <c r="C97" s="1" t="s">
        <v>195</v>
      </c>
      <c r="D97" s="1">
        <v>3</v>
      </c>
      <c r="E97" s="1">
        <v>0</v>
      </c>
      <c r="F97" s="1">
        <f>VLOOKUP(B97,[1]Inventory!$B:$J,9,0)</f>
        <v>12.8</v>
      </c>
    </row>
    <row r="98" spans="1:6">
      <c r="A98" s="6">
        <v>43600</v>
      </c>
      <c r="B98" s="3" t="s">
        <v>229</v>
      </c>
      <c r="C98" s="1" t="s">
        <v>230</v>
      </c>
      <c r="D98" s="1">
        <v>5</v>
      </c>
      <c r="E98" s="1">
        <v>0</v>
      </c>
      <c r="F98" s="1">
        <f>VLOOKUP(B98,[1]Inventory!$B:$J,9,0)</f>
        <v>99.2</v>
      </c>
    </row>
    <row r="99" spans="1:6">
      <c r="A99" s="6">
        <v>43600</v>
      </c>
      <c r="B99" s="3" t="s">
        <v>156</v>
      </c>
      <c r="C99" s="1" t="s">
        <v>224</v>
      </c>
      <c r="D99" s="1">
        <v>4</v>
      </c>
      <c r="E99" s="1">
        <v>0</v>
      </c>
      <c r="F99" s="1">
        <f>VLOOKUP(B99,[1]Inventory!$B:$J,9,0)</f>
        <v>259.17</v>
      </c>
    </row>
    <row r="100" spans="1:6">
      <c r="A100" s="6">
        <v>43600</v>
      </c>
      <c r="B100" s="3" t="s">
        <v>148</v>
      </c>
      <c r="C100" s="1" t="s">
        <v>220</v>
      </c>
      <c r="D100" s="1">
        <v>10</v>
      </c>
      <c r="E100" s="1">
        <v>0</v>
      </c>
      <c r="F100" s="1">
        <f>VLOOKUP(B100,[1]Inventory!$B:$J,9,0)</f>
        <v>239.2</v>
      </c>
    </row>
    <row r="101" spans="1:6">
      <c r="A101" s="6">
        <v>43600</v>
      </c>
      <c r="B101" s="3" t="s">
        <v>149</v>
      </c>
      <c r="C101" s="1" t="s">
        <v>205</v>
      </c>
      <c r="D101" s="1">
        <v>2</v>
      </c>
      <c r="E101" s="1">
        <v>0</v>
      </c>
      <c r="F101" s="1">
        <f>VLOOKUP(B101,[1]Inventory!$B:$J,9,0)</f>
        <v>134.69</v>
      </c>
    </row>
    <row r="102" spans="1:6">
      <c r="A102" s="6">
        <v>43600</v>
      </c>
      <c r="B102" s="3" t="s">
        <v>155</v>
      </c>
      <c r="C102" s="1" t="s">
        <v>206</v>
      </c>
      <c r="D102" s="1">
        <v>2</v>
      </c>
      <c r="E102" s="1">
        <v>0</v>
      </c>
      <c r="F102" s="1">
        <f>VLOOKUP(B102,[1]Inventory!$B:$J,9,0)</f>
        <v>134.22999999999999</v>
      </c>
    </row>
    <row r="103" spans="1:6">
      <c r="A103" s="6">
        <v>43600</v>
      </c>
      <c r="B103" s="3" t="s">
        <v>143</v>
      </c>
      <c r="C103" s="1" t="s">
        <v>218</v>
      </c>
      <c r="D103" s="1">
        <v>2</v>
      </c>
      <c r="E103" s="1">
        <v>0</v>
      </c>
      <c r="F103" s="1">
        <f>VLOOKUP(B103,[1]Inventory!$B:$J,9,0)</f>
        <v>65.599999999999994</v>
      </c>
    </row>
    <row r="104" spans="1:6">
      <c r="A104" s="6">
        <v>43600</v>
      </c>
      <c r="B104" s="3" t="s">
        <v>160</v>
      </c>
      <c r="C104" s="1" t="s">
        <v>225</v>
      </c>
      <c r="D104" s="1">
        <v>2</v>
      </c>
      <c r="E104" s="1">
        <v>0</v>
      </c>
      <c r="F104" s="1">
        <f>VLOOKUP(B104,[1]Inventory!$B:$J,9,0)</f>
        <v>65.599999999999994</v>
      </c>
    </row>
    <row r="105" spans="1:6">
      <c r="A105" s="6">
        <v>43600</v>
      </c>
      <c r="B105" s="3" t="s">
        <v>142</v>
      </c>
      <c r="C105" s="1" t="s">
        <v>217</v>
      </c>
      <c r="D105" s="1">
        <v>3</v>
      </c>
      <c r="E105" s="1">
        <v>0</v>
      </c>
      <c r="F105" s="1">
        <f>VLOOKUP(B105,[1]Inventory!$B:$J,9,0)</f>
        <v>188.61</v>
      </c>
    </row>
    <row r="106" spans="1:6">
      <c r="A106" s="6">
        <v>43600</v>
      </c>
      <c r="B106" s="3" t="s">
        <v>147</v>
      </c>
      <c r="C106" s="1" t="s">
        <v>209</v>
      </c>
      <c r="D106" s="1">
        <v>2</v>
      </c>
      <c r="E106" s="1">
        <v>0</v>
      </c>
      <c r="F106" s="1">
        <f>VLOOKUP(B106,[1]Inventory!$B:$J,9,0)</f>
        <v>271.2</v>
      </c>
    </row>
    <row r="107" spans="1:6">
      <c r="A107" s="6">
        <v>43600</v>
      </c>
      <c r="B107" s="3" t="s">
        <v>144</v>
      </c>
      <c r="C107" s="1" t="s">
        <v>208</v>
      </c>
      <c r="D107" s="1">
        <v>1</v>
      </c>
      <c r="E107" s="1">
        <v>0</v>
      </c>
      <c r="F107" s="1">
        <f>VLOOKUP(B107,[1]Inventory!$B:$J,9,0)</f>
        <v>540.21</v>
      </c>
    </row>
    <row r="108" spans="1:6">
      <c r="A108" s="6">
        <v>43600</v>
      </c>
      <c r="B108" s="3" t="s">
        <v>146</v>
      </c>
      <c r="C108" s="1" t="s">
        <v>219</v>
      </c>
      <c r="D108" s="1">
        <v>3</v>
      </c>
      <c r="E108" s="1">
        <v>0</v>
      </c>
      <c r="F108" s="1">
        <f>VLOOKUP(B108,[1]Inventory!$B:$J,9,0)</f>
        <v>405.57</v>
      </c>
    </row>
    <row r="109" spans="1:6">
      <c r="A109" s="6">
        <v>43600</v>
      </c>
      <c r="B109" s="3" t="s">
        <v>154</v>
      </c>
      <c r="C109" s="1" t="s">
        <v>223</v>
      </c>
      <c r="D109" s="1">
        <v>2</v>
      </c>
      <c r="E109" s="1">
        <v>0</v>
      </c>
      <c r="F109" s="1">
        <f>VLOOKUP(B109,[1]Inventory!$B:$J,9,0)</f>
        <v>1120.8699999999999</v>
      </c>
    </row>
    <row r="110" spans="1:6">
      <c r="A110" s="6">
        <v>43600</v>
      </c>
      <c r="B110" s="3" t="s">
        <v>153</v>
      </c>
      <c r="C110" s="1" t="s">
        <v>222</v>
      </c>
      <c r="D110" s="1">
        <v>4</v>
      </c>
      <c r="E110" s="1">
        <v>0</v>
      </c>
      <c r="F110" s="1">
        <f>VLOOKUP(B110,[1]Inventory!$B:$J,9,0)</f>
        <v>129.59</v>
      </c>
    </row>
    <row r="111" spans="1:6">
      <c r="A111" s="6">
        <v>43600</v>
      </c>
      <c r="B111" s="3" t="s">
        <v>152</v>
      </c>
      <c r="C111" s="1" t="s">
        <v>186</v>
      </c>
      <c r="D111" s="1">
        <v>6</v>
      </c>
      <c r="E111" s="1">
        <v>0</v>
      </c>
      <c r="F111" s="1">
        <f>VLOOKUP(B111,[1]Inventory!$B:$J,9,0)</f>
        <v>157.43</v>
      </c>
    </row>
    <row r="112" spans="1:6">
      <c r="A112" s="6">
        <v>43600</v>
      </c>
      <c r="B112" s="3" t="s">
        <v>157</v>
      </c>
      <c r="C112" s="1" t="s">
        <v>181</v>
      </c>
      <c r="D112" s="1">
        <v>2</v>
      </c>
      <c r="E112" s="1">
        <v>0</v>
      </c>
      <c r="F112" s="1">
        <f>VLOOKUP(B112,[1]Inventory!$B:$J,9,0)</f>
        <v>126.95</v>
      </c>
    </row>
    <row r="113" spans="1:6">
      <c r="A113" s="6">
        <v>43600</v>
      </c>
      <c r="B113" s="3" t="s">
        <v>158</v>
      </c>
      <c r="C113" s="1" t="s">
        <v>213</v>
      </c>
      <c r="D113" s="1">
        <v>2</v>
      </c>
      <c r="E113" s="1">
        <v>0</v>
      </c>
      <c r="F113" s="1">
        <f>VLOOKUP(B113,[1]Inventory!$B:$J,9,0)</f>
        <v>87.2</v>
      </c>
    </row>
    <row r="114" spans="1:6">
      <c r="A114" s="6">
        <v>43600</v>
      </c>
      <c r="B114" s="3" t="s">
        <v>162</v>
      </c>
      <c r="C114" s="1" t="s">
        <v>227</v>
      </c>
      <c r="D114" s="1">
        <v>2</v>
      </c>
      <c r="E114" s="1">
        <v>0</v>
      </c>
      <c r="F114" s="1">
        <f>VLOOKUP(B114,[1]Inventory!$B:$J,9,0)</f>
        <v>0.01</v>
      </c>
    </row>
    <row r="115" spans="1:6">
      <c r="A115" s="6">
        <v>43600</v>
      </c>
      <c r="B115" s="3" t="s">
        <v>159</v>
      </c>
      <c r="C115" s="1" t="s">
        <v>210</v>
      </c>
      <c r="D115" s="1">
        <v>2</v>
      </c>
      <c r="E115" s="1">
        <v>0</v>
      </c>
      <c r="F115" s="1">
        <f>VLOOKUP(B115,[1]Inventory!$B:$J,9,0)</f>
        <v>339.52</v>
      </c>
    </row>
    <row r="116" spans="1:6">
      <c r="A116" s="6">
        <v>43600</v>
      </c>
      <c r="B116" s="3" t="s">
        <v>161</v>
      </c>
      <c r="C116" s="1" t="s">
        <v>226</v>
      </c>
      <c r="D116" s="1">
        <v>1</v>
      </c>
      <c r="E116" s="1">
        <v>0</v>
      </c>
      <c r="F116" s="1">
        <f>VLOOKUP(B116,[1]Inventory!$B:$J,9,0)</f>
        <v>1147.2</v>
      </c>
    </row>
    <row r="117" spans="1:6">
      <c r="A117" s="6">
        <v>43600</v>
      </c>
      <c r="B117" s="3" t="s">
        <v>151</v>
      </c>
      <c r="C117" s="1" t="s">
        <v>221</v>
      </c>
      <c r="D117" s="1">
        <v>2</v>
      </c>
      <c r="E117" s="1">
        <v>0</v>
      </c>
      <c r="F117" s="1">
        <f>VLOOKUP(B117,[1]Inventory!$B:$J,9,0)</f>
        <v>523.75</v>
      </c>
    </row>
    <row r="118" spans="1:6">
      <c r="A118" s="6">
        <v>43600</v>
      </c>
      <c r="B118" s="3" t="s">
        <v>163</v>
      </c>
      <c r="C118" s="1" t="s">
        <v>201</v>
      </c>
      <c r="D118" s="1">
        <v>4</v>
      </c>
      <c r="E118" s="1">
        <v>0</v>
      </c>
      <c r="F118" s="1">
        <f>VLOOKUP(B118,[1]Inventory!$B:$J,9,0)</f>
        <v>857.77</v>
      </c>
    </row>
    <row r="119" spans="1:6">
      <c r="A119" s="6">
        <v>43600</v>
      </c>
      <c r="B119" s="3" t="s">
        <v>145</v>
      </c>
      <c r="C119" s="1" t="s">
        <v>178</v>
      </c>
      <c r="D119" s="1">
        <v>3</v>
      </c>
      <c r="E119" s="1">
        <v>0</v>
      </c>
      <c r="F119" s="1">
        <f>VLOOKUP(B119,[1]Inventory!$B:$J,9,0)</f>
        <v>127.49</v>
      </c>
    </row>
    <row r="120" spans="1:6" hidden="1">
      <c r="A120" s="6">
        <v>43611</v>
      </c>
      <c r="B120" s="3" t="s">
        <v>101</v>
      </c>
      <c r="C120" s="1" t="s">
        <v>96</v>
      </c>
      <c r="D120" s="1">
        <v>1</v>
      </c>
      <c r="E120" s="1">
        <v>0</v>
      </c>
      <c r="F120" s="1">
        <f>VLOOKUP(B120,[1]Inventory!$B:$J,9,0)</f>
        <v>32.799999999999997</v>
      </c>
    </row>
    <row r="121" spans="1:6" hidden="1">
      <c r="A121" s="6">
        <v>43611</v>
      </c>
      <c r="B121" s="3" t="s">
        <v>102</v>
      </c>
      <c r="C121" s="1" t="s">
        <v>103</v>
      </c>
      <c r="D121" s="1">
        <v>1</v>
      </c>
      <c r="E121" s="1">
        <v>0</v>
      </c>
      <c r="F121" s="1">
        <f>VLOOKUP(B121,[1]Inventory!$B:$J,9,0)</f>
        <v>104.6</v>
      </c>
    </row>
    <row r="122" spans="1:6" hidden="1">
      <c r="A122" s="6">
        <v>43611</v>
      </c>
      <c r="B122" s="3" t="s">
        <v>93</v>
      </c>
      <c r="C122" s="1" t="s">
        <v>94</v>
      </c>
      <c r="D122" s="1">
        <v>1</v>
      </c>
      <c r="E122" s="1">
        <v>0</v>
      </c>
      <c r="F122" s="1">
        <f>VLOOKUP(B122,[1]Inventory!$B:$J,9,0)</f>
        <v>753.6</v>
      </c>
    </row>
    <row r="123" spans="1:6">
      <c r="D123">
        <f>SUBTOTAL(9,D2:D122)</f>
        <v>157</v>
      </c>
    </row>
  </sheetData>
  <autoFilter ref="A1:J122">
    <filterColumn colId="0">
      <filters>
        <dateGroupItem year="2019" month="5" day="15" dateTimeGrouping="day"/>
      </filters>
    </filterColumn>
  </autoFilter>
  <conditionalFormatting sqref="B1:B1048576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A2" sqref="A2:E59"/>
    </sheetView>
  </sheetViews>
  <sheetFormatPr defaultRowHeight="15"/>
  <cols>
    <col min="1" max="1" width="20.85546875" bestFit="1" customWidth="1"/>
    <col min="2" max="2" width="21.140625" bestFit="1" customWidth="1"/>
  </cols>
  <sheetData>
    <row r="1" spans="1:5">
      <c r="A1" t="s">
        <v>244</v>
      </c>
      <c r="B1" t="s">
        <v>245</v>
      </c>
      <c r="C1" t="s">
        <v>228</v>
      </c>
      <c r="D1" t="s">
        <v>251</v>
      </c>
      <c r="E1" t="s">
        <v>252</v>
      </c>
    </row>
    <row r="2" spans="1:5">
      <c r="A2" s="3" t="s">
        <v>15</v>
      </c>
      <c r="B2" s="1" t="s">
        <v>16</v>
      </c>
      <c r="C2" s="1">
        <v>4</v>
      </c>
      <c r="D2" s="1">
        <v>0</v>
      </c>
      <c r="E2" s="1">
        <f>VLOOKUP(A2,[1]Inventory!$B:$J,9,0)</f>
        <v>132.80000000000001</v>
      </c>
    </row>
    <row r="3" spans="1:5">
      <c r="A3" s="3" t="s">
        <v>65</v>
      </c>
      <c r="B3" s="1" t="s">
        <v>66</v>
      </c>
      <c r="C3" s="1">
        <v>2</v>
      </c>
      <c r="D3" s="1">
        <v>0</v>
      </c>
      <c r="E3" s="1">
        <f>VLOOKUP(A3,[1]Inventory!$B:$J,9,0)</f>
        <v>356</v>
      </c>
    </row>
    <row r="4" spans="1:5">
      <c r="A4" s="3" t="s">
        <v>67</v>
      </c>
      <c r="B4" s="1" t="s">
        <v>68</v>
      </c>
      <c r="C4" s="1">
        <v>2</v>
      </c>
      <c r="D4" s="1">
        <v>0</v>
      </c>
      <c r="E4" s="1">
        <f>VLOOKUP(A4,[1]Inventory!$B:$J,9,0)</f>
        <v>299.14999999999998</v>
      </c>
    </row>
    <row r="5" spans="1:5">
      <c r="A5" s="3" t="s">
        <v>70</v>
      </c>
      <c r="B5" s="1" t="s">
        <v>71</v>
      </c>
      <c r="C5" s="1">
        <v>1</v>
      </c>
      <c r="D5" s="1">
        <v>0</v>
      </c>
      <c r="E5" s="1">
        <f>VLOOKUP(A5,[1]Inventory!$B:$J,9,0)</f>
        <v>696.97</v>
      </c>
    </row>
    <row r="6" spans="1:5">
      <c r="A6" s="3" t="s">
        <v>73</v>
      </c>
      <c r="B6" s="1" t="s">
        <v>74</v>
      </c>
      <c r="C6" s="1">
        <v>2</v>
      </c>
      <c r="D6" s="1">
        <v>0</v>
      </c>
      <c r="E6" s="1">
        <f>VLOOKUP(A6,[1]Inventory!$B:$J,9,0)</f>
        <v>328.8</v>
      </c>
    </row>
    <row r="7" spans="1:5">
      <c r="A7" s="3" t="s">
        <v>63</v>
      </c>
      <c r="B7" s="1" t="s">
        <v>64</v>
      </c>
      <c r="C7" s="1">
        <v>4</v>
      </c>
      <c r="D7" s="1">
        <v>0</v>
      </c>
      <c r="E7" s="1">
        <f>VLOOKUP(A7,[1]Inventory!$B:$J,9,0)</f>
        <v>81.849999999999994</v>
      </c>
    </row>
    <row r="8" spans="1:5">
      <c r="A8" s="3" t="s">
        <v>56</v>
      </c>
      <c r="B8" s="1" t="s">
        <v>57</v>
      </c>
      <c r="C8" s="1">
        <v>4</v>
      </c>
      <c r="D8" s="1">
        <v>0</v>
      </c>
      <c r="E8" s="1">
        <f>VLOOKUP(A8,[1]Inventory!$B:$J,9,0)</f>
        <v>82.21</v>
      </c>
    </row>
    <row r="9" spans="1:5">
      <c r="A9" s="3" t="s">
        <v>62</v>
      </c>
      <c r="B9" s="1" t="s">
        <v>48</v>
      </c>
      <c r="C9" s="1">
        <v>4</v>
      </c>
      <c r="D9" s="1">
        <v>0</v>
      </c>
      <c r="E9" s="1">
        <f>VLOOKUP(A9,[1]Inventory!$B:$J,9,0)</f>
        <v>82.28</v>
      </c>
    </row>
    <row r="10" spans="1:5">
      <c r="A10" s="3" t="s">
        <v>58</v>
      </c>
      <c r="B10" s="1" t="s">
        <v>59</v>
      </c>
      <c r="C10" s="1">
        <v>1</v>
      </c>
      <c r="D10" s="1">
        <v>0</v>
      </c>
      <c r="E10" s="1">
        <f>VLOOKUP(A10,[1]Inventory!$B:$J,9,0)</f>
        <v>221.69</v>
      </c>
    </row>
    <row r="11" spans="1:5">
      <c r="A11" s="3" t="s">
        <v>72</v>
      </c>
      <c r="B11" s="1" t="s">
        <v>40</v>
      </c>
      <c r="C11" s="1">
        <v>1</v>
      </c>
      <c r="D11" s="1">
        <v>0</v>
      </c>
      <c r="E11" s="1">
        <f>VLOOKUP(A11,[1]Inventory!$B:$J,9,0)</f>
        <v>316.51</v>
      </c>
    </row>
    <row r="12" spans="1:5">
      <c r="A12" s="3" t="s">
        <v>61</v>
      </c>
      <c r="B12" s="1" t="s">
        <v>39</v>
      </c>
      <c r="C12" s="1">
        <v>1</v>
      </c>
      <c r="D12" s="1">
        <v>0</v>
      </c>
      <c r="E12" s="1">
        <f>VLOOKUP(A12,[1]Inventory!$B:$J,9,0)</f>
        <v>316.20999999999998</v>
      </c>
    </row>
    <row r="13" spans="1:5">
      <c r="A13" s="3" t="s">
        <v>60</v>
      </c>
      <c r="B13" s="1" t="s">
        <v>176</v>
      </c>
      <c r="C13" s="1">
        <v>2</v>
      </c>
      <c r="D13" s="1">
        <v>0</v>
      </c>
      <c r="E13" s="1">
        <f>VLOOKUP(A13,[1]Inventory!$B:$J,9,0)</f>
        <v>118.4</v>
      </c>
    </row>
    <row r="14" spans="1:5">
      <c r="A14" s="3" t="s">
        <v>54</v>
      </c>
      <c r="B14" s="1" t="s">
        <v>55</v>
      </c>
      <c r="C14" s="1">
        <v>4</v>
      </c>
      <c r="D14" s="1">
        <v>0</v>
      </c>
      <c r="E14" s="1">
        <f>VLOOKUP(A14,[1]Inventory!$B:$J,9,0)</f>
        <v>158.05000000000001</v>
      </c>
    </row>
    <row r="15" spans="1:5">
      <c r="A15" s="3" t="s">
        <v>82</v>
      </c>
      <c r="B15" s="1" t="s">
        <v>83</v>
      </c>
      <c r="C15" s="1">
        <v>1</v>
      </c>
      <c r="D15" s="1">
        <v>0</v>
      </c>
      <c r="E15" s="1">
        <f>VLOOKUP(A15,[1]Inventory!$B:$J,9,0)</f>
        <v>460.99</v>
      </c>
    </row>
    <row r="16" spans="1:5">
      <c r="A16" s="3" t="s">
        <v>81</v>
      </c>
      <c r="B16" s="1" t="s">
        <v>181</v>
      </c>
      <c r="C16" s="1">
        <v>2</v>
      </c>
      <c r="D16" s="1">
        <v>0</v>
      </c>
      <c r="E16" s="1">
        <f>VLOOKUP(A16,[1]Inventory!$B:$J,9,0)</f>
        <v>64.430000000000007</v>
      </c>
    </row>
    <row r="17" spans="1:5">
      <c r="A17" s="3" t="s">
        <v>19</v>
      </c>
      <c r="B17" s="1" t="s">
        <v>20</v>
      </c>
      <c r="C17" s="1">
        <v>5</v>
      </c>
      <c r="D17" s="1">
        <v>0</v>
      </c>
      <c r="E17" s="1">
        <f>VLOOKUP(A17,[1]Inventory!$B:$J,9,0)</f>
        <v>34.4</v>
      </c>
    </row>
    <row r="18" spans="1:5">
      <c r="A18" s="3" t="s">
        <v>5</v>
      </c>
      <c r="B18" s="1" t="s">
        <v>6</v>
      </c>
      <c r="C18" s="1">
        <v>2</v>
      </c>
      <c r="D18" s="1">
        <v>0</v>
      </c>
      <c r="E18" s="1">
        <f>VLOOKUP(A18,[1]Inventory!$B:$J,9,0)</f>
        <v>29.51</v>
      </c>
    </row>
    <row r="19" spans="1:5">
      <c r="A19" s="3" t="s">
        <v>13</v>
      </c>
      <c r="B19" s="1" t="s">
        <v>14</v>
      </c>
      <c r="C19" s="1">
        <v>5</v>
      </c>
      <c r="D19" s="1">
        <v>0</v>
      </c>
      <c r="E19" s="1">
        <f>VLOOKUP(A19,[1]Inventory!$B:$J,9,0)</f>
        <v>56.56</v>
      </c>
    </row>
    <row r="20" spans="1:5">
      <c r="A20" s="3">
        <v>310320311</v>
      </c>
      <c r="B20" s="1" t="s">
        <v>30</v>
      </c>
      <c r="C20" s="1">
        <v>2</v>
      </c>
      <c r="D20" s="1">
        <v>0</v>
      </c>
      <c r="E20" s="1">
        <f>VLOOKUP(A20,[1]Inventory!$B:$J,9,0)</f>
        <v>74.61</v>
      </c>
    </row>
    <row r="21" spans="1:5">
      <c r="A21" s="3">
        <v>310320707</v>
      </c>
      <c r="B21" s="1" t="s">
        <v>35</v>
      </c>
      <c r="C21" s="1">
        <v>2</v>
      </c>
      <c r="D21" s="1">
        <v>0</v>
      </c>
      <c r="E21" s="1">
        <f>VLOOKUP(A21,[1]Inventory!$B:$J,9,0)</f>
        <v>20.9</v>
      </c>
    </row>
    <row r="22" spans="1:5">
      <c r="A22" s="3" t="s">
        <v>69</v>
      </c>
      <c r="B22" s="1" t="s">
        <v>178</v>
      </c>
      <c r="C22" s="1">
        <v>2</v>
      </c>
      <c r="D22" s="1">
        <v>0</v>
      </c>
      <c r="E22" s="1">
        <f>VLOOKUP(A22,[1]Inventory!$B:$J,9,0)</f>
        <v>74.400000000000006</v>
      </c>
    </row>
    <row r="23" spans="1:5">
      <c r="A23" s="3" t="s">
        <v>132</v>
      </c>
      <c r="B23" s="1" t="s">
        <v>188</v>
      </c>
      <c r="C23" s="1">
        <v>10</v>
      </c>
      <c r="D23" s="1">
        <v>0</v>
      </c>
      <c r="E23" s="1">
        <f>VLOOKUP(A23,[1]Inventory!$B:$J,9,0)</f>
        <v>63.09</v>
      </c>
    </row>
    <row r="24" spans="1:5">
      <c r="A24" s="3" t="s">
        <v>89</v>
      </c>
      <c r="B24" s="1" t="s">
        <v>90</v>
      </c>
      <c r="C24" s="1">
        <v>2</v>
      </c>
      <c r="D24" s="1">
        <v>0</v>
      </c>
      <c r="E24" s="1">
        <f>VLOOKUP(A24,[1]Inventory!$B:$J,9,0)</f>
        <v>55.16</v>
      </c>
    </row>
    <row r="25" spans="1:5">
      <c r="A25" s="3" t="s">
        <v>91</v>
      </c>
      <c r="B25" s="1" t="s">
        <v>191</v>
      </c>
      <c r="C25" s="1">
        <v>1</v>
      </c>
      <c r="D25" s="1">
        <v>0</v>
      </c>
      <c r="E25" s="1">
        <f>VLOOKUP(A25,[1]Inventory!$B:$J,9,0)</f>
        <v>223.2</v>
      </c>
    </row>
    <row r="26" spans="1:5">
      <c r="A26" s="3" t="s">
        <v>92</v>
      </c>
      <c r="B26" s="1" t="s">
        <v>186</v>
      </c>
      <c r="C26" s="1">
        <v>2</v>
      </c>
      <c r="D26" s="1">
        <v>0</v>
      </c>
      <c r="E26" s="1">
        <f>VLOOKUP(A26,[1]Inventory!$B:$J,9,0)</f>
        <v>87.99</v>
      </c>
    </row>
    <row r="27" spans="1:5">
      <c r="A27" s="3" t="s">
        <v>87</v>
      </c>
      <c r="B27" s="1" t="s">
        <v>184</v>
      </c>
      <c r="C27" s="1">
        <v>3</v>
      </c>
      <c r="D27" s="1">
        <v>0</v>
      </c>
      <c r="E27" s="1">
        <f>VLOOKUP(A27,[1]Inventory!$B:$J,9,0)</f>
        <v>17.600000000000001</v>
      </c>
    </row>
    <row r="28" spans="1:5">
      <c r="A28" s="3" t="s">
        <v>95</v>
      </c>
      <c r="B28" s="1" t="s">
        <v>192</v>
      </c>
      <c r="C28" s="1">
        <v>1</v>
      </c>
      <c r="D28" s="1">
        <v>0</v>
      </c>
      <c r="E28" s="1">
        <f>VLOOKUP(A28,[1]Inventory!$B:$J,9,0)</f>
        <v>418.96</v>
      </c>
    </row>
    <row r="29" spans="1:5">
      <c r="A29" s="3" t="s">
        <v>97</v>
      </c>
      <c r="B29" s="1" t="s">
        <v>193</v>
      </c>
      <c r="C29" s="1">
        <v>1</v>
      </c>
      <c r="D29" s="1">
        <v>0</v>
      </c>
      <c r="E29" s="1">
        <f>VLOOKUP(A29,[1]Inventory!$B:$J,9,0)</f>
        <v>418.96</v>
      </c>
    </row>
    <row r="30" spans="1:5">
      <c r="A30" s="3" t="s">
        <v>98</v>
      </c>
      <c r="B30" s="1" t="s">
        <v>194</v>
      </c>
      <c r="C30" s="1">
        <v>1</v>
      </c>
      <c r="D30" s="1">
        <v>0</v>
      </c>
      <c r="E30" s="1">
        <f>VLOOKUP(A30,[1]Inventory!$B:$J,9,0)</f>
        <v>224</v>
      </c>
    </row>
    <row r="31" spans="1:5">
      <c r="A31" s="3" t="s">
        <v>106</v>
      </c>
      <c r="B31" s="1" t="s">
        <v>175</v>
      </c>
      <c r="C31" s="1">
        <v>2</v>
      </c>
      <c r="D31" s="1">
        <v>0</v>
      </c>
      <c r="E31" s="1">
        <f>VLOOKUP(A31,[1]Inventory!$B:$J,9,0)</f>
        <v>75.2</v>
      </c>
    </row>
    <row r="32" spans="1:5">
      <c r="A32" s="3" t="s">
        <v>105</v>
      </c>
      <c r="B32" s="1" t="s">
        <v>196</v>
      </c>
      <c r="C32" s="1">
        <v>2</v>
      </c>
      <c r="D32" s="1">
        <v>0</v>
      </c>
      <c r="E32" s="1">
        <f>VLOOKUP(A32,[1]Inventory!$B:$J,9,0)</f>
        <v>405.6</v>
      </c>
    </row>
    <row r="33" spans="1:5">
      <c r="A33" s="3" t="s">
        <v>109</v>
      </c>
      <c r="B33" s="1" t="s">
        <v>177</v>
      </c>
      <c r="C33" s="1">
        <v>2</v>
      </c>
      <c r="D33" s="1">
        <v>0</v>
      </c>
      <c r="E33" s="1">
        <f>VLOOKUP(A33,[1]Inventory!$B:$J,9,0)</f>
        <v>122.4</v>
      </c>
    </row>
    <row r="34" spans="1:5">
      <c r="A34" s="3" t="s">
        <v>107</v>
      </c>
      <c r="B34" s="1" t="s">
        <v>197</v>
      </c>
      <c r="C34" s="1">
        <v>5</v>
      </c>
      <c r="D34" s="1">
        <v>0</v>
      </c>
      <c r="E34" s="1">
        <f>VLOOKUP(A34,[1]Inventory!$B:$J,9,0)</f>
        <v>338.4</v>
      </c>
    </row>
    <row r="35" spans="1:5">
      <c r="A35" s="3" t="s">
        <v>110</v>
      </c>
      <c r="B35" s="1" t="s">
        <v>181</v>
      </c>
      <c r="C35" s="1">
        <v>2</v>
      </c>
      <c r="D35" s="1">
        <v>0</v>
      </c>
      <c r="E35" s="1">
        <f>VLOOKUP(A35,[1]Inventory!$B:$J,9,0)</f>
        <v>69.599999999999994</v>
      </c>
    </row>
    <row r="36" spans="1:5">
      <c r="A36" s="3" t="s">
        <v>108</v>
      </c>
      <c r="B36" s="1" t="s">
        <v>182</v>
      </c>
      <c r="C36" s="1">
        <v>1</v>
      </c>
      <c r="D36" s="1">
        <v>0</v>
      </c>
      <c r="E36" s="1">
        <f>VLOOKUP(A36,[1]Inventory!$B:$J,9,0)</f>
        <v>815.59</v>
      </c>
    </row>
    <row r="37" spans="1:5">
      <c r="A37" s="3" t="s">
        <v>99</v>
      </c>
      <c r="B37" s="1" t="s">
        <v>195</v>
      </c>
      <c r="C37" s="1">
        <v>3</v>
      </c>
      <c r="D37" s="1">
        <v>0</v>
      </c>
      <c r="E37" s="1">
        <f>VLOOKUP(A37,[1]Inventory!$B:$J,9,0)</f>
        <v>12.8</v>
      </c>
    </row>
    <row r="38" spans="1:5">
      <c r="A38" s="3" t="s">
        <v>229</v>
      </c>
      <c r="B38" s="1" t="s">
        <v>230</v>
      </c>
      <c r="C38" s="1">
        <v>5</v>
      </c>
      <c r="D38" s="1">
        <v>0</v>
      </c>
      <c r="E38" s="1">
        <f>VLOOKUP(A38,[1]Inventory!$B:$J,9,0)</f>
        <v>99.2</v>
      </c>
    </row>
    <row r="39" spans="1:5">
      <c r="A39" s="3" t="s">
        <v>156</v>
      </c>
      <c r="B39" s="1" t="s">
        <v>224</v>
      </c>
      <c r="C39" s="1">
        <v>4</v>
      </c>
      <c r="D39" s="1">
        <v>0</v>
      </c>
      <c r="E39" s="1">
        <f>VLOOKUP(A39,[1]Inventory!$B:$J,9,0)</f>
        <v>259.17</v>
      </c>
    </row>
    <row r="40" spans="1:5">
      <c r="A40" s="3" t="s">
        <v>148</v>
      </c>
      <c r="B40" s="1" t="s">
        <v>220</v>
      </c>
      <c r="C40" s="1">
        <v>10</v>
      </c>
      <c r="D40" s="1">
        <v>0</v>
      </c>
      <c r="E40" s="1">
        <f>VLOOKUP(A40,[1]Inventory!$B:$J,9,0)</f>
        <v>239.2</v>
      </c>
    </row>
    <row r="41" spans="1:5">
      <c r="A41" s="3" t="s">
        <v>149</v>
      </c>
      <c r="B41" s="1" t="s">
        <v>205</v>
      </c>
      <c r="C41" s="1">
        <v>2</v>
      </c>
      <c r="D41" s="1">
        <v>0</v>
      </c>
      <c r="E41" s="1">
        <f>VLOOKUP(A41,[1]Inventory!$B:$J,9,0)</f>
        <v>134.69</v>
      </c>
    </row>
    <row r="42" spans="1:5">
      <c r="A42" s="3" t="s">
        <v>155</v>
      </c>
      <c r="B42" s="1" t="s">
        <v>206</v>
      </c>
      <c r="C42" s="1">
        <v>2</v>
      </c>
      <c r="D42" s="1">
        <v>0</v>
      </c>
      <c r="E42" s="1">
        <f>VLOOKUP(A42,[1]Inventory!$B:$J,9,0)</f>
        <v>134.22999999999999</v>
      </c>
    </row>
    <row r="43" spans="1:5">
      <c r="A43" s="3" t="s">
        <v>143</v>
      </c>
      <c r="B43" s="1" t="s">
        <v>218</v>
      </c>
      <c r="C43" s="1">
        <v>2</v>
      </c>
      <c r="D43" s="1">
        <v>0</v>
      </c>
      <c r="E43" s="1">
        <f>VLOOKUP(A43,[1]Inventory!$B:$J,9,0)</f>
        <v>65.599999999999994</v>
      </c>
    </row>
    <row r="44" spans="1:5">
      <c r="A44" s="3" t="s">
        <v>160</v>
      </c>
      <c r="B44" s="1" t="s">
        <v>225</v>
      </c>
      <c r="C44" s="1">
        <v>2</v>
      </c>
      <c r="D44" s="1">
        <v>0</v>
      </c>
      <c r="E44" s="1">
        <f>VLOOKUP(A44,[1]Inventory!$B:$J,9,0)</f>
        <v>65.599999999999994</v>
      </c>
    </row>
    <row r="45" spans="1:5">
      <c r="A45" s="3" t="s">
        <v>142</v>
      </c>
      <c r="B45" s="1" t="s">
        <v>217</v>
      </c>
      <c r="C45" s="1">
        <v>3</v>
      </c>
      <c r="D45" s="1">
        <v>0</v>
      </c>
      <c r="E45" s="1">
        <f>VLOOKUP(A45,[1]Inventory!$B:$J,9,0)</f>
        <v>188.61</v>
      </c>
    </row>
    <row r="46" spans="1:5">
      <c r="A46" s="3" t="s">
        <v>147</v>
      </c>
      <c r="B46" s="1" t="s">
        <v>209</v>
      </c>
      <c r="C46" s="1">
        <v>2</v>
      </c>
      <c r="D46" s="1">
        <v>0</v>
      </c>
      <c r="E46" s="1">
        <f>VLOOKUP(A46,[1]Inventory!$B:$J,9,0)</f>
        <v>271.2</v>
      </c>
    </row>
    <row r="47" spans="1:5">
      <c r="A47" s="3" t="s">
        <v>144</v>
      </c>
      <c r="B47" s="1" t="s">
        <v>208</v>
      </c>
      <c r="C47" s="1">
        <v>1</v>
      </c>
      <c r="D47" s="1">
        <v>0</v>
      </c>
      <c r="E47" s="1">
        <f>VLOOKUP(A47,[1]Inventory!$B:$J,9,0)</f>
        <v>540.21</v>
      </c>
    </row>
    <row r="48" spans="1:5">
      <c r="A48" s="3" t="s">
        <v>146</v>
      </c>
      <c r="B48" s="1" t="s">
        <v>219</v>
      </c>
      <c r="C48" s="1">
        <v>3</v>
      </c>
      <c r="D48" s="1">
        <v>0</v>
      </c>
      <c r="E48" s="1">
        <f>VLOOKUP(A48,[1]Inventory!$B:$J,9,0)</f>
        <v>405.57</v>
      </c>
    </row>
    <row r="49" spans="1:5">
      <c r="A49" s="3" t="s">
        <v>154</v>
      </c>
      <c r="B49" s="1" t="s">
        <v>223</v>
      </c>
      <c r="C49" s="1">
        <v>2</v>
      </c>
      <c r="D49" s="1">
        <v>0</v>
      </c>
      <c r="E49" s="1">
        <f>VLOOKUP(A49,[1]Inventory!$B:$J,9,0)</f>
        <v>1120.8699999999999</v>
      </c>
    </row>
    <row r="50" spans="1:5">
      <c r="A50" s="3" t="s">
        <v>153</v>
      </c>
      <c r="B50" s="1" t="s">
        <v>222</v>
      </c>
      <c r="C50" s="1">
        <v>4</v>
      </c>
      <c r="D50" s="1">
        <v>0</v>
      </c>
      <c r="E50" s="1">
        <f>VLOOKUP(A50,[1]Inventory!$B:$J,9,0)</f>
        <v>129.59</v>
      </c>
    </row>
    <row r="51" spans="1:5">
      <c r="A51" s="3" t="s">
        <v>152</v>
      </c>
      <c r="B51" s="1" t="s">
        <v>186</v>
      </c>
      <c r="C51" s="1">
        <v>6</v>
      </c>
      <c r="D51" s="1">
        <v>0</v>
      </c>
      <c r="E51" s="1">
        <f>VLOOKUP(A51,[1]Inventory!$B:$J,9,0)</f>
        <v>157.43</v>
      </c>
    </row>
    <row r="52" spans="1:5">
      <c r="A52" s="3" t="s">
        <v>157</v>
      </c>
      <c r="B52" s="1" t="s">
        <v>181</v>
      </c>
      <c r="C52" s="1">
        <v>2</v>
      </c>
      <c r="D52" s="1">
        <v>0</v>
      </c>
      <c r="E52" s="1">
        <f>VLOOKUP(A52,[1]Inventory!$B:$J,9,0)</f>
        <v>126.95</v>
      </c>
    </row>
    <row r="53" spans="1:5">
      <c r="A53" s="3" t="s">
        <v>158</v>
      </c>
      <c r="B53" s="1" t="s">
        <v>213</v>
      </c>
      <c r="C53" s="1">
        <v>2</v>
      </c>
      <c r="D53" s="1">
        <v>0</v>
      </c>
      <c r="E53" s="1">
        <f>VLOOKUP(A53,[1]Inventory!$B:$J,9,0)</f>
        <v>87.2</v>
      </c>
    </row>
    <row r="54" spans="1:5">
      <c r="A54" s="3" t="s">
        <v>162</v>
      </c>
      <c r="B54" s="1" t="s">
        <v>227</v>
      </c>
      <c r="C54" s="1">
        <v>2</v>
      </c>
      <c r="D54" s="1">
        <v>0</v>
      </c>
      <c r="E54" s="1">
        <f>VLOOKUP(A54,[1]Inventory!$B:$J,9,0)</f>
        <v>0.01</v>
      </c>
    </row>
    <row r="55" spans="1:5">
      <c r="A55" s="3" t="s">
        <v>159</v>
      </c>
      <c r="B55" s="1" t="s">
        <v>210</v>
      </c>
      <c r="C55" s="1">
        <v>2</v>
      </c>
      <c r="D55" s="1">
        <v>0</v>
      </c>
      <c r="E55" s="1">
        <f>VLOOKUP(A55,[1]Inventory!$B:$J,9,0)</f>
        <v>339.52</v>
      </c>
    </row>
    <row r="56" spans="1:5">
      <c r="A56" s="3" t="s">
        <v>161</v>
      </c>
      <c r="B56" s="1" t="s">
        <v>226</v>
      </c>
      <c r="C56" s="1">
        <v>1</v>
      </c>
      <c r="D56" s="1">
        <v>0</v>
      </c>
      <c r="E56" s="1">
        <f>VLOOKUP(A56,[1]Inventory!$B:$J,9,0)</f>
        <v>1147.2</v>
      </c>
    </row>
    <row r="57" spans="1:5">
      <c r="A57" s="3" t="s">
        <v>151</v>
      </c>
      <c r="B57" s="1" t="s">
        <v>221</v>
      </c>
      <c r="C57" s="1">
        <v>2</v>
      </c>
      <c r="D57" s="1">
        <v>0</v>
      </c>
      <c r="E57" s="1">
        <f>VLOOKUP(A57,[1]Inventory!$B:$J,9,0)</f>
        <v>523.75</v>
      </c>
    </row>
    <row r="58" spans="1:5">
      <c r="A58" s="3" t="s">
        <v>163</v>
      </c>
      <c r="B58" s="1" t="s">
        <v>201</v>
      </c>
      <c r="C58" s="1">
        <v>4</v>
      </c>
      <c r="D58" s="1">
        <v>0</v>
      </c>
      <c r="E58" s="1">
        <f>VLOOKUP(A58,[1]Inventory!$B:$J,9,0)</f>
        <v>857.77</v>
      </c>
    </row>
    <row r="59" spans="1:5">
      <c r="A59" s="3" t="s">
        <v>145</v>
      </c>
      <c r="B59" s="1" t="s">
        <v>178</v>
      </c>
      <c r="C59" s="1">
        <v>3</v>
      </c>
      <c r="D59" s="1">
        <v>0</v>
      </c>
      <c r="E59" s="1">
        <f>VLOOKUP(A59,[1]Inventory!$B:$J,9,0)</f>
        <v>127.49</v>
      </c>
    </row>
  </sheetData>
  <conditionalFormatting sqref="A2:A59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rec cost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2019-07-11T11:22:43Z</dcterms:modified>
</cp:coreProperties>
</file>