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4F659432-D021-4106-9311-9E0418FA74CB}" xr6:coauthVersionLast="43" xr6:coauthVersionMax="43" xr10:uidLastSave="{00000000-0000-0000-0000-000000000000}"/>
  <bookViews>
    <workbookView xWindow="-120" yWindow="-120" windowWidth="20730" windowHeight="11310" activeTab="3" xr2:uid="{00000000-000D-0000-FFFF-FFFF00000000}"/>
  </bookViews>
  <sheets>
    <sheet name="May Received &amp; Issue" sheetId="17" r:id="rId1"/>
    <sheet name="Rec Costing" sheetId="18" r:id="rId2"/>
    <sheet name="Sheet2" sheetId="20" r:id="rId3"/>
    <sheet name="Sheet1" sheetId="19" r:id="rId4"/>
  </sheets>
  <externalReferences>
    <externalReference r:id="rId5"/>
  </externalReferences>
  <definedNames>
    <definedName name="_xlnm._FilterDatabase" localSheetId="2" hidden="1">Sheet2!$A$1:$G$9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9" l="1"/>
  <c r="E8" i="19"/>
  <c r="E7" i="19"/>
  <c r="E6" i="19"/>
  <c r="E5" i="19"/>
  <c r="E4" i="19"/>
  <c r="E3" i="19"/>
  <c r="E2" i="19"/>
  <c r="F9" i="20"/>
  <c r="F8" i="20"/>
  <c r="F7" i="20"/>
  <c r="F6" i="20"/>
  <c r="F5" i="20"/>
  <c r="F4" i="20"/>
  <c r="F3" i="20"/>
  <c r="F2" i="20"/>
  <c r="H4" i="18" l="1"/>
  <c r="I4" i="18" s="1"/>
  <c r="H5" i="18"/>
  <c r="I5" i="18" s="1"/>
  <c r="H6" i="18"/>
  <c r="I6" i="18" s="1"/>
  <c r="H7" i="18"/>
  <c r="I7" i="18" s="1"/>
  <c r="H8" i="18"/>
  <c r="I8" i="18" s="1"/>
  <c r="H9" i="18"/>
  <c r="I9" i="18" s="1"/>
  <c r="H10" i="18"/>
  <c r="I10" i="18" s="1"/>
  <c r="H3" i="18"/>
  <c r="I3" i="18" s="1"/>
  <c r="I11" i="18" s="1"/>
  <c r="K11" i="18"/>
  <c r="J11" i="18"/>
  <c r="G11" i="18"/>
  <c r="N11" i="17" l="1"/>
  <c r="O11" i="17"/>
  <c r="M11" i="17"/>
  <c r="F90" i="17"/>
  <c r="G90" i="17"/>
  <c r="E90" i="17"/>
</calcChain>
</file>

<file path=xl/sharedStrings.xml><?xml version="1.0" encoding="utf-8"?>
<sst xmlns="http://schemas.openxmlformats.org/spreadsheetml/2006/main" count="648" uniqueCount="144">
  <si>
    <t>MRP</t>
  </si>
  <si>
    <t>AD80S Alloy 80CC</t>
  </si>
  <si>
    <t>ZF0004-87</t>
  </si>
  <si>
    <t>INSTRUMENT</t>
  </si>
  <si>
    <t>ZF0004-17005-05</t>
  </si>
  <si>
    <t>COWL (HEAD COVER) RED</t>
  </si>
  <si>
    <t>VGA001-78100-0055</t>
  </si>
  <si>
    <t>BATTERY</t>
  </si>
  <si>
    <t>SPROCKER FINAL DRIVER</t>
  </si>
  <si>
    <t>ZFB012-70</t>
  </si>
  <si>
    <t>HORN SET (SET)</t>
  </si>
  <si>
    <t>AD80S Deluxe 80CC</t>
  </si>
  <si>
    <t>VGA001-12700</t>
  </si>
  <si>
    <t>CABLE SPEEDOMETER</t>
  </si>
  <si>
    <t>ZF0019-62</t>
  </si>
  <si>
    <t>EXHAUST  MUFFLER</t>
  </si>
  <si>
    <t>ZF0019-12300</t>
  </si>
  <si>
    <t>CABLE COMP FR BRAKE</t>
  </si>
  <si>
    <t>ZF0021-33</t>
  </si>
  <si>
    <t>SEAT DOUBLE</t>
  </si>
  <si>
    <t>AD80S family</t>
  </si>
  <si>
    <t>SHOE SET RR  BRAKE</t>
  </si>
  <si>
    <t>CDI IGNITOR</t>
  </si>
  <si>
    <t>ZFB001-14500-0053</t>
  </si>
  <si>
    <t>SEAL ,OIL (FR CUSHION)</t>
  </si>
  <si>
    <t>SPROCKET  FINAL DRIVE</t>
  </si>
  <si>
    <t>CAP FUEL TANK</t>
  </si>
  <si>
    <t>SPROCKET DRIVE</t>
  </si>
  <si>
    <t>HEADLIGHT</t>
  </si>
  <si>
    <t>LCL-310333600</t>
  </si>
  <si>
    <t>CLEANER COMP. AIR</t>
  </si>
  <si>
    <t>210131800(F-3-10)SP</t>
  </si>
  <si>
    <t>LEVER FR BRAKE</t>
  </si>
  <si>
    <t>W8010011</t>
  </si>
  <si>
    <t>CHAIN DRIVE</t>
  </si>
  <si>
    <t>BULLET-100CC</t>
  </si>
  <si>
    <t>VG0151-10</t>
  </si>
  <si>
    <t>MIRROR, REAR (SET )</t>
  </si>
  <si>
    <t>ZH0004-87</t>
  </si>
  <si>
    <t>ZH0004-17201-01</t>
  </si>
  <si>
    <t>FR FENDER(RED)</t>
  </si>
  <si>
    <t>VHK001-01300-0050</t>
  </si>
  <si>
    <t>ZH0004-28302(F-11-5)</t>
  </si>
  <si>
    <t>VHB001-05002</t>
  </si>
  <si>
    <t>BULLET-135CC</t>
  </si>
  <si>
    <t>ZI0008-71150</t>
  </si>
  <si>
    <t>WINKER L  FR</t>
  </si>
  <si>
    <t>F100-6A 100CC</t>
  </si>
  <si>
    <t>DUMPER RR WHEEL*</t>
  </si>
  <si>
    <t>41201-HWY-010-02</t>
  </si>
  <si>
    <t>Galaxy</t>
  </si>
  <si>
    <t>ZFC007-72-GX</t>
  </si>
  <si>
    <t>ZFC007-170101-05</t>
  </si>
  <si>
    <t>ZFC007-73100</t>
  </si>
  <si>
    <t>SWITCH IGNITION</t>
  </si>
  <si>
    <t>Kite + - 110CC</t>
  </si>
  <si>
    <t>833015-1870-00TY****</t>
  </si>
  <si>
    <t>83214-172-0000***</t>
  </si>
  <si>
    <t>KnightRider - 150CC</t>
  </si>
  <si>
    <t>52800-108-0000</t>
  </si>
  <si>
    <t>26102-024-00001</t>
  </si>
  <si>
    <t>OUTPUT SPROCKET</t>
  </si>
  <si>
    <t>41001-172-0000</t>
  </si>
  <si>
    <t>34300-138-0000</t>
  </si>
  <si>
    <t>62230-CCG-030</t>
  </si>
  <si>
    <t>5210A-172-0000</t>
  </si>
  <si>
    <t>GB/T1243-1997-08B124</t>
  </si>
  <si>
    <t>89100-172-0000</t>
  </si>
  <si>
    <t>62102-172-0000</t>
  </si>
  <si>
    <t>62210-172-0001</t>
  </si>
  <si>
    <t>Lubricants</t>
  </si>
  <si>
    <t>LCL-SERVO-40</t>
  </si>
  <si>
    <t>SERVO 4T 20W40, SL JASO MA2</t>
  </si>
  <si>
    <t>GULF - DTS - I  ( 20W - 50 )</t>
  </si>
  <si>
    <t>LCL-GULF-50(RE)</t>
  </si>
  <si>
    <t>Royal +</t>
  </si>
  <si>
    <t>2353N65110+</t>
  </si>
  <si>
    <t>Royal ES</t>
  </si>
  <si>
    <t>2353N68521</t>
  </si>
  <si>
    <t>22711/1P50FMG</t>
  </si>
  <si>
    <t>GB/T14212</t>
  </si>
  <si>
    <t>Turbo</t>
  </si>
  <si>
    <t>QJX46200</t>
  </si>
  <si>
    <t>QJX48000</t>
  </si>
  <si>
    <t>2383J47611</t>
  </si>
  <si>
    <t>2383J57100</t>
  </si>
  <si>
    <t>QJX35200</t>
  </si>
  <si>
    <t>DAMPER (RR Wheel)</t>
  </si>
  <si>
    <t>Clutch Cable</t>
  </si>
  <si>
    <t>Throttle Cable</t>
  </si>
  <si>
    <t>Chain</t>
  </si>
  <si>
    <t>Front Board</t>
  </si>
  <si>
    <t>Bottom Cover. Headlight Cover</t>
  </si>
  <si>
    <t>Rear Right Footrest Assy.</t>
  </si>
  <si>
    <t>Sprocket (43T)</t>
  </si>
  <si>
    <t>Left Handlebar Rocker Package</t>
  </si>
  <si>
    <t>Balance Block Package</t>
  </si>
  <si>
    <t>Mileage Flexible Shaft</t>
  </si>
  <si>
    <t>Main Stand Comp.</t>
  </si>
  <si>
    <t>Mirror Comp ( SET )</t>
  </si>
  <si>
    <t>Rear Brake Shoe Set</t>
  </si>
  <si>
    <t>Rearview Mirror RH</t>
  </si>
  <si>
    <t>Lock Assy</t>
  </si>
  <si>
    <t>Clutch Lever</t>
  </si>
  <si>
    <t>Handlebar Switch LH</t>
  </si>
  <si>
    <t>Sprocket RR</t>
  </si>
  <si>
    <t>Sprocket Drive</t>
  </si>
  <si>
    <t>Chain (08MC-108)</t>
  </si>
  <si>
    <t>LCL-16120-172-0000</t>
  </si>
  <si>
    <t>AIR FILTER ELEMENT</t>
  </si>
  <si>
    <t>2-may-2019</t>
  </si>
  <si>
    <t>4-may-2019</t>
  </si>
  <si>
    <t>5-may-2019</t>
  </si>
  <si>
    <t>6-may-2019</t>
  </si>
  <si>
    <t>7-may-2019</t>
  </si>
  <si>
    <t>9-may-2019</t>
  </si>
  <si>
    <t>11-may-2019</t>
  </si>
  <si>
    <t>12-may-2019</t>
  </si>
  <si>
    <t>13-may-2019</t>
  </si>
  <si>
    <t>14-may-2019</t>
  </si>
  <si>
    <t>15-may-2019</t>
  </si>
  <si>
    <t>16-may-2019</t>
  </si>
  <si>
    <t>19-may-2019</t>
  </si>
  <si>
    <t>20-may-2019</t>
  </si>
  <si>
    <t>21-may-2019</t>
  </si>
  <si>
    <t>22-may-2019</t>
  </si>
  <si>
    <t>23-may-2019</t>
  </si>
  <si>
    <t>25-may-2019</t>
  </si>
  <si>
    <t>26-may-2019</t>
  </si>
  <si>
    <t>27-may-2019</t>
  </si>
  <si>
    <t>28-may-2019</t>
  </si>
  <si>
    <t>29-may-2019</t>
  </si>
  <si>
    <t>Spare Parts Issue</t>
  </si>
  <si>
    <t>Date</t>
  </si>
  <si>
    <t>Part Number</t>
  </si>
  <si>
    <t xml:space="preserve">Parts Name </t>
  </si>
  <si>
    <t>Models</t>
  </si>
  <si>
    <t>Qty</t>
  </si>
  <si>
    <t>Total Qty</t>
  </si>
  <si>
    <t>6-May-2019</t>
  </si>
  <si>
    <t>Spare Parts Received</t>
  </si>
  <si>
    <t>Cost per unit</t>
  </si>
  <si>
    <t>Total cost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</si>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</sst>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</cellXfs>
  <cellStyles count="4">
    <cellStyle name="Normal" xfId="0" builtinId="0"/>
    <cellStyle name="Normal 2" xfId="1" xr:uid="{00000000-0005-0000-0000-000001000000}"/>
    <cellStyle name="Normal 5" xfId="3" xr:uid="{00000000-0005-0000-0000-000002000000}"/>
    <cellStyle name="Normal 6" xfId="2" xr:uid="{00000000-0005-0000-0000-000003000000}"/>
  </cellStyles>
  <dxfs count="0"/>
  <tableStyles count="0" defaultTableStyle="TableStyleMedium2" defaultPivotStyle="PivotStyleMedium9"/>
  <colors>
    <mruColors>
      <color rgb="FF99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0"/>
  <sheetViews>
    <sheetView topLeftCell="C1" workbookViewId="0">
      <selection activeCell="M11" sqref="M11"/>
    </sheetView>
  </sheetViews>
  <sheetFormatPr defaultRowHeight="15" x14ac:dyDescent="0.25"/>
  <cols>
    <col min="1" max="1" width="12.140625" bestFit="1" customWidth="1"/>
    <col min="2" max="2" width="21.140625" style="4" bestFit="1" customWidth="1"/>
    <col min="3" max="3" width="28.85546875" bestFit="1" customWidth="1"/>
    <col min="4" max="4" width="18.5703125" bestFit="1" customWidth="1"/>
    <col min="5" max="5" width="4.140625" bestFit="1" customWidth="1"/>
    <col min="6" max="6" width="6" bestFit="1" customWidth="1"/>
    <col min="7" max="7" width="9" bestFit="1" customWidth="1"/>
    <col min="9" max="9" width="11.140625" bestFit="1" customWidth="1"/>
    <col min="10" max="10" width="18.5703125" bestFit="1" customWidth="1"/>
    <col min="11" max="11" width="23.7109375" bestFit="1" customWidth="1"/>
    <col min="12" max="12" width="18.5703125" bestFit="1" customWidth="1"/>
    <col min="13" max="13" width="4.140625" bestFit="1" customWidth="1"/>
    <col min="14" max="14" width="5.140625" bestFit="1" customWidth="1"/>
    <col min="15" max="15" width="9" bestFit="1" customWidth="1"/>
  </cols>
  <sheetData>
    <row r="1" spans="1:15" x14ac:dyDescent="0.25">
      <c r="A1" s="5" t="s">
        <v>132</v>
      </c>
      <c r="B1" s="5"/>
      <c r="C1" s="5"/>
      <c r="D1" s="5"/>
      <c r="E1" s="5"/>
      <c r="F1" s="5"/>
      <c r="G1" s="5"/>
      <c r="I1" s="5" t="s">
        <v>140</v>
      </c>
      <c r="J1" s="5"/>
      <c r="K1" s="5"/>
      <c r="L1" s="5"/>
      <c r="M1" s="5"/>
      <c r="N1" s="5"/>
      <c r="O1" s="5"/>
    </row>
    <row r="2" spans="1:15" x14ac:dyDescent="0.25">
      <c r="A2" s="2" t="s">
        <v>133</v>
      </c>
      <c r="B2" s="2" t="s">
        <v>134</v>
      </c>
      <c r="C2" s="2" t="s">
        <v>135</v>
      </c>
      <c r="D2" s="2" t="s">
        <v>136</v>
      </c>
      <c r="E2" s="2" t="s">
        <v>137</v>
      </c>
      <c r="F2" s="2" t="s">
        <v>0</v>
      </c>
      <c r="G2" s="2" t="s">
        <v>138</v>
      </c>
      <c r="I2" s="2" t="s">
        <v>133</v>
      </c>
      <c r="J2" s="2" t="s">
        <v>134</v>
      </c>
      <c r="K2" s="2" t="s">
        <v>135</v>
      </c>
      <c r="L2" s="2" t="s">
        <v>136</v>
      </c>
      <c r="M2" s="2" t="s">
        <v>137</v>
      </c>
      <c r="N2" s="2" t="s">
        <v>0</v>
      </c>
      <c r="O2" s="2" t="s">
        <v>138</v>
      </c>
    </row>
    <row r="3" spans="1:15" x14ac:dyDescent="0.25">
      <c r="A3" s="1" t="s">
        <v>110</v>
      </c>
      <c r="B3" s="3" t="s">
        <v>74</v>
      </c>
      <c r="C3" s="1" t="s">
        <v>73</v>
      </c>
      <c r="D3" s="1" t="s">
        <v>70</v>
      </c>
      <c r="E3" s="1">
        <v>1</v>
      </c>
      <c r="F3" s="1">
        <v>480</v>
      </c>
      <c r="G3" s="1">
        <v>480</v>
      </c>
      <c r="I3" s="1" t="s">
        <v>139</v>
      </c>
      <c r="J3" s="1" t="s">
        <v>4</v>
      </c>
      <c r="K3" s="1" t="s">
        <v>5</v>
      </c>
      <c r="L3" s="1" t="s">
        <v>1</v>
      </c>
      <c r="M3" s="1">
        <v>10</v>
      </c>
      <c r="N3" s="1">
        <v>1000</v>
      </c>
      <c r="O3" s="1">
        <v>10000</v>
      </c>
    </row>
    <row r="4" spans="1:15" x14ac:dyDescent="0.25">
      <c r="A4" s="1" t="s">
        <v>110</v>
      </c>
      <c r="B4" s="3" t="s">
        <v>64</v>
      </c>
      <c r="C4" s="1" t="s">
        <v>97</v>
      </c>
      <c r="D4" s="1" t="s">
        <v>58</v>
      </c>
      <c r="E4" s="1">
        <v>1</v>
      </c>
      <c r="F4" s="1">
        <v>200</v>
      </c>
      <c r="G4" s="1">
        <v>200</v>
      </c>
      <c r="I4" s="1" t="s">
        <v>139</v>
      </c>
      <c r="J4" s="1" t="s">
        <v>6</v>
      </c>
      <c r="K4" s="1" t="s">
        <v>7</v>
      </c>
      <c r="L4" s="1" t="s">
        <v>1</v>
      </c>
      <c r="M4" s="1">
        <v>3</v>
      </c>
      <c r="N4" s="1">
        <v>1800</v>
      </c>
      <c r="O4" s="1">
        <v>5400</v>
      </c>
    </row>
    <row r="5" spans="1:15" x14ac:dyDescent="0.25">
      <c r="A5" s="1" t="s">
        <v>110</v>
      </c>
      <c r="B5" s="3">
        <v>210141500</v>
      </c>
      <c r="C5" s="1" t="s">
        <v>21</v>
      </c>
      <c r="D5" s="1" t="s">
        <v>20</v>
      </c>
      <c r="E5" s="1">
        <v>1</v>
      </c>
      <c r="F5" s="1">
        <v>200</v>
      </c>
      <c r="G5" s="1">
        <v>200</v>
      </c>
      <c r="I5" s="1" t="s">
        <v>139</v>
      </c>
      <c r="J5" s="1" t="s">
        <v>18</v>
      </c>
      <c r="K5" s="1" t="s">
        <v>19</v>
      </c>
      <c r="L5" s="1" t="s">
        <v>11</v>
      </c>
      <c r="M5" s="1">
        <v>1</v>
      </c>
      <c r="N5" s="1">
        <v>2000</v>
      </c>
      <c r="O5" s="1">
        <v>2000</v>
      </c>
    </row>
    <row r="6" spans="1:15" x14ac:dyDescent="0.25">
      <c r="A6" s="1" t="s">
        <v>110</v>
      </c>
      <c r="B6" s="3" t="s">
        <v>71</v>
      </c>
      <c r="C6" s="1" t="s">
        <v>72</v>
      </c>
      <c r="D6" s="1" t="s">
        <v>70</v>
      </c>
      <c r="E6" s="1">
        <v>1</v>
      </c>
      <c r="F6" s="1">
        <v>377</v>
      </c>
      <c r="G6" s="1">
        <v>377</v>
      </c>
      <c r="I6" s="1" t="s">
        <v>139</v>
      </c>
      <c r="J6" s="1" t="s">
        <v>23</v>
      </c>
      <c r="K6" s="1" t="s">
        <v>24</v>
      </c>
      <c r="L6" s="1" t="s">
        <v>20</v>
      </c>
      <c r="M6" s="1">
        <v>2</v>
      </c>
      <c r="N6" s="1">
        <v>100</v>
      </c>
      <c r="O6" s="1">
        <v>200</v>
      </c>
    </row>
    <row r="7" spans="1:15" x14ac:dyDescent="0.25">
      <c r="A7" s="1" t="s">
        <v>110</v>
      </c>
      <c r="B7" s="3" t="s">
        <v>29</v>
      </c>
      <c r="C7" s="1" t="s">
        <v>30</v>
      </c>
      <c r="D7" s="1" t="s">
        <v>20</v>
      </c>
      <c r="E7" s="1">
        <v>1</v>
      </c>
      <c r="F7" s="1">
        <v>70</v>
      </c>
      <c r="G7" s="1">
        <v>70</v>
      </c>
      <c r="I7" s="1" t="s">
        <v>139</v>
      </c>
      <c r="J7" s="1" t="s">
        <v>38</v>
      </c>
      <c r="K7" s="1" t="s">
        <v>3</v>
      </c>
      <c r="L7" s="1" t="s">
        <v>35</v>
      </c>
      <c r="M7" s="1">
        <v>5</v>
      </c>
      <c r="N7" s="1">
        <v>3000</v>
      </c>
      <c r="O7" s="1">
        <v>15000</v>
      </c>
    </row>
    <row r="8" spans="1:15" x14ac:dyDescent="0.25">
      <c r="A8" s="1" t="s">
        <v>110</v>
      </c>
      <c r="B8" s="3">
        <v>210221200</v>
      </c>
      <c r="C8" s="1" t="s">
        <v>22</v>
      </c>
      <c r="D8" s="1" t="s">
        <v>20</v>
      </c>
      <c r="E8" s="1">
        <v>1</v>
      </c>
      <c r="F8" s="1">
        <v>500</v>
      </c>
      <c r="G8" s="1">
        <v>500</v>
      </c>
      <c r="I8" s="1" t="s">
        <v>139</v>
      </c>
      <c r="J8" s="1" t="s">
        <v>52</v>
      </c>
      <c r="K8" s="1" t="s">
        <v>40</v>
      </c>
      <c r="L8" s="1" t="s">
        <v>50</v>
      </c>
      <c r="M8" s="1">
        <v>2</v>
      </c>
      <c r="N8" s="1">
        <v>1200</v>
      </c>
      <c r="O8" s="1">
        <v>2400</v>
      </c>
    </row>
    <row r="9" spans="1:15" x14ac:dyDescent="0.25">
      <c r="A9" s="1" t="s">
        <v>110</v>
      </c>
      <c r="B9" s="3" t="s">
        <v>64</v>
      </c>
      <c r="C9" s="1" t="s">
        <v>97</v>
      </c>
      <c r="D9" s="1" t="s">
        <v>58</v>
      </c>
      <c r="E9" s="1">
        <v>1</v>
      </c>
      <c r="F9" s="1">
        <v>200</v>
      </c>
      <c r="G9" s="1">
        <v>200</v>
      </c>
      <c r="I9" s="1" t="s">
        <v>139</v>
      </c>
      <c r="J9" s="1" t="s">
        <v>65</v>
      </c>
      <c r="K9" s="1" t="s">
        <v>98</v>
      </c>
      <c r="L9" s="1" t="s">
        <v>58</v>
      </c>
      <c r="M9" s="1">
        <v>2</v>
      </c>
      <c r="N9" s="1">
        <v>500</v>
      </c>
      <c r="O9" s="1">
        <v>1000</v>
      </c>
    </row>
    <row r="10" spans="1:15" x14ac:dyDescent="0.25">
      <c r="A10" s="1" t="s">
        <v>111</v>
      </c>
      <c r="B10" s="3" t="s">
        <v>39</v>
      </c>
      <c r="C10" s="1" t="s">
        <v>40</v>
      </c>
      <c r="D10" s="1" t="s">
        <v>35</v>
      </c>
      <c r="E10" s="1">
        <v>1</v>
      </c>
      <c r="F10" s="1">
        <v>1200</v>
      </c>
      <c r="G10" s="1">
        <v>1200</v>
      </c>
      <c r="I10" s="1" t="s">
        <v>139</v>
      </c>
      <c r="J10" s="1" t="s">
        <v>69</v>
      </c>
      <c r="K10" s="1" t="s">
        <v>89</v>
      </c>
      <c r="L10" s="1" t="s">
        <v>58</v>
      </c>
      <c r="M10" s="1">
        <v>4</v>
      </c>
      <c r="N10" s="1">
        <v>200</v>
      </c>
      <c r="O10" s="1">
        <v>800</v>
      </c>
    </row>
    <row r="11" spans="1:15" x14ac:dyDescent="0.25">
      <c r="A11" s="1" t="s">
        <v>112</v>
      </c>
      <c r="B11" s="3" t="s">
        <v>51</v>
      </c>
      <c r="C11" s="1" t="s">
        <v>28</v>
      </c>
      <c r="D11" s="1" t="s">
        <v>50</v>
      </c>
      <c r="E11" s="1">
        <v>1</v>
      </c>
      <c r="F11" s="1">
        <v>1500</v>
      </c>
      <c r="G11" s="1">
        <v>1500</v>
      </c>
      <c r="I11" s="1"/>
      <c r="J11" s="1"/>
      <c r="K11" s="1"/>
      <c r="L11" s="1"/>
      <c r="M11" s="1">
        <f>SUM(M3:M10)</f>
        <v>29</v>
      </c>
      <c r="N11" s="1">
        <f t="shared" ref="N11:O11" si="0">SUM(N3:N10)</f>
        <v>9800</v>
      </c>
      <c r="O11" s="1">
        <f t="shared" si="0"/>
        <v>36800</v>
      </c>
    </row>
    <row r="12" spans="1:15" x14ac:dyDescent="0.25">
      <c r="A12" s="1" t="e">
        <v>#REF!</v>
      </c>
      <c r="B12" s="3" t="s">
        <v>85</v>
      </c>
      <c r="C12" s="1" t="s">
        <v>101</v>
      </c>
      <c r="D12" s="1" t="s">
        <v>81</v>
      </c>
      <c r="E12" s="1">
        <v>1</v>
      </c>
      <c r="F12" s="1">
        <v>300</v>
      </c>
      <c r="G12" s="1">
        <v>300</v>
      </c>
    </row>
    <row r="13" spans="1:15" x14ac:dyDescent="0.25">
      <c r="A13" s="1" t="s">
        <v>113</v>
      </c>
      <c r="B13" s="3" t="s">
        <v>86</v>
      </c>
      <c r="C13" s="1" t="s">
        <v>104</v>
      </c>
      <c r="D13" s="1" t="s">
        <v>81</v>
      </c>
      <c r="E13" s="1">
        <v>1</v>
      </c>
      <c r="F13" s="1">
        <v>1000</v>
      </c>
      <c r="G13" s="1">
        <v>1000</v>
      </c>
    </row>
    <row r="14" spans="1:15" x14ac:dyDescent="0.25">
      <c r="A14" s="1" t="s">
        <v>114</v>
      </c>
      <c r="B14" s="3" t="s">
        <v>60</v>
      </c>
      <c r="C14" s="1" t="s">
        <v>61</v>
      </c>
      <c r="D14" s="1" t="s">
        <v>58</v>
      </c>
      <c r="E14" s="1">
        <v>1</v>
      </c>
      <c r="F14" s="1">
        <v>200</v>
      </c>
      <c r="G14" s="1">
        <v>200</v>
      </c>
    </row>
    <row r="15" spans="1:15" x14ac:dyDescent="0.25">
      <c r="A15" s="1" t="s">
        <v>114</v>
      </c>
      <c r="B15" s="3" t="s">
        <v>66</v>
      </c>
      <c r="C15" s="1" t="s">
        <v>90</v>
      </c>
      <c r="D15" s="1" t="s">
        <v>58</v>
      </c>
      <c r="E15" s="1">
        <v>1</v>
      </c>
      <c r="F15" s="1">
        <v>650</v>
      </c>
      <c r="G15" s="1">
        <v>650</v>
      </c>
    </row>
    <row r="16" spans="1:15" x14ac:dyDescent="0.25">
      <c r="A16" s="1" t="e">
        <v>#REF!</v>
      </c>
      <c r="B16" s="3" t="s">
        <v>62</v>
      </c>
      <c r="C16" s="1" t="s">
        <v>94</v>
      </c>
      <c r="D16" s="1" t="s">
        <v>58</v>
      </c>
      <c r="E16" s="1">
        <v>1</v>
      </c>
      <c r="F16" s="1">
        <v>400</v>
      </c>
      <c r="G16" s="1">
        <v>400</v>
      </c>
    </row>
    <row r="17" spans="1:7" x14ac:dyDescent="0.25">
      <c r="A17" s="1" t="s">
        <v>114</v>
      </c>
      <c r="B17" s="3" t="s">
        <v>67</v>
      </c>
      <c r="C17" s="1" t="s">
        <v>99</v>
      </c>
      <c r="D17" s="1" t="s">
        <v>58</v>
      </c>
      <c r="E17" s="1">
        <v>1</v>
      </c>
      <c r="F17" s="1">
        <v>500</v>
      </c>
      <c r="G17" s="1">
        <v>500</v>
      </c>
    </row>
    <row r="18" spans="1:7" x14ac:dyDescent="0.25">
      <c r="A18" s="1" t="s">
        <v>114</v>
      </c>
      <c r="B18" s="3" t="s">
        <v>4</v>
      </c>
      <c r="C18" s="1" t="s">
        <v>5</v>
      </c>
      <c r="D18" s="1" t="s">
        <v>1</v>
      </c>
      <c r="E18" s="1">
        <v>1</v>
      </c>
      <c r="F18" s="1">
        <v>1000</v>
      </c>
      <c r="G18" s="1">
        <v>1000</v>
      </c>
    </row>
    <row r="19" spans="1:7" x14ac:dyDescent="0.25">
      <c r="A19" s="1" t="s">
        <v>114</v>
      </c>
      <c r="B19" s="3" t="s">
        <v>2</v>
      </c>
      <c r="C19" s="1" t="s">
        <v>3</v>
      </c>
      <c r="D19" s="1" t="s">
        <v>1</v>
      </c>
      <c r="E19" s="1">
        <v>1</v>
      </c>
      <c r="F19" s="1">
        <v>2000</v>
      </c>
      <c r="G19" s="1">
        <v>2000</v>
      </c>
    </row>
    <row r="20" spans="1:7" x14ac:dyDescent="0.25">
      <c r="A20" s="1" t="s">
        <v>114</v>
      </c>
      <c r="B20" s="3" t="s">
        <v>51</v>
      </c>
      <c r="C20" s="1" t="s">
        <v>28</v>
      </c>
      <c r="D20" s="1" t="s">
        <v>50</v>
      </c>
      <c r="E20" s="1">
        <v>1</v>
      </c>
      <c r="F20" s="1">
        <v>1500</v>
      </c>
      <c r="G20" s="1">
        <v>1500</v>
      </c>
    </row>
    <row r="21" spans="1:7" x14ac:dyDescent="0.25">
      <c r="A21" s="1" t="s">
        <v>114</v>
      </c>
      <c r="B21" s="3" t="s">
        <v>4</v>
      </c>
      <c r="C21" s="1" t="s">
        <v>5</v>
      </c>
      <c r="D21" s="1" t="s">
        <v>1</v>
      </c>
      <c r="E21" s="1">
        <v>1</v>
      </c>
      <c r="F21" s="1">
        <v>1000</v>
      </c>
      <c r="G21" s="1">
        <v>1000</v>
      </c>
    </row>
    <row r="22" spans="1:7" x14ac:dyDescent="0.25">
      <c r="A22" s="1" t="s">
        <v>114</v>
      </c>
      <c r="B22" s="3" t="s">
        <v>71</v>
      </c>
      <c r="C22" s="1" t="s">
        <v>72</v>
      </c>
      <c r="D22" s="1" t="s">
        <v>70</v>
      </c>
      <c r="E22" s="1">
        <v>2</v>
      </c>
      <c r="F22" s="1">
        <v>377</v>
      </c>
      <c r="G22" s="1">
        <v>754</v>
      </c>
    </row>
    <row r="23" spans="1:7" x14ac:dyDescent="0.25">
      <c r="A23" s="1" t="s">
        <v>115</v>
      </c>
      <c r="B23" s="3" t="s">
        <v>14</v>
      </c>
      <c r="C23" s="1" t="s">
        <v>15</v>
      </c>
      <c r="D23" s="1" t="s">
        <v>11</v>
      </c>
      <c r="E23" s="1">
        <v>1</v>
      </c>
      <c r="F23" s="1">
        <v>2000</v>
      </c>
      <c r="G23" s="1">
        <v>2000</v>
      </c>
    </row>
    <row r="24" spans="1:7" x14ac:dyDescent="0.25">
      <c r="A24" s="1" t="s">
        <v>115</v>
      </c>
      <c r="B24" s="3" t="s">
        <v>53</v>
      </c>
      <c r="C24" s="1" t="s">
        <v>54</v>
      </c>
      <c r="D24" s="1" t="s">
        <v>50</v>
      </c>
      <c r="E24" s="1">
        <v>1</v>
      </c>
      <c r="F24" s="1">
        <v>300</v>
      </c>
      <c r="G24" s="1">
        <v>300</v>
      </c>
    </row>
    <row r="25" spans="1:7" x14ac:dyDescent="0.25">
      <c r="A25" s="1" t="s">
        <v>115</v>
      </c>
      <c r="B25" s="3" t="s">
        <v>45</v>
      </c>
      <c r="C25" s="1" t="s">
        <v>46</v>
      </c>
      <c r="D25" s="1" t="s">
        <v>44</v>
      </c>
      <c r="E25" s="1">
        <v>1</v>
      </c>
      <c r="F25" s="1">
        <v>300</v>
      </c>
      <c r="G25" s="1">
        <v>300</v>
      </c>
    </row>
    <row r="26" spans="1:7" x14ac:dyDescent="0.25">
      <c r="A26" s="1" t="s">
        <v>115</v>
      </c>
      <c r="B26" s="3" t="s">
        <v>71</v>
      </c>
      <c r="C26" s="1" t="s">
        <v>72</v>
      </c>
      <c r="D26" s="1" t="s">
        <v>70</v>
      </c>
      <c r="E26" s="1">
        <v>1</v>
      </c>
      <c r="F26" s="1">
        <v>377</v>
      </c>
      <c r="G26" s="1">
        <v>377</v>
      </c>
    </row>
    <row r="27" spans="1:7" x14ac:dyDescent="0.25">
      <c r="A27" s="1" t="s">
        <v>116</v>
      </c>
      <c r="B27" s="3" t="s">
        <v>83</v>
      </c>
      <c r="C27" s="1" t="s">
        <v>102</v>
      </c>
      <c r="D27" s="1" t="s">
        <v>81</v>
      </c>
      <c r="E27" s="1">
        <v>1</v>
      </c>
      <c r="F27" s="1">
        <v>2018</v>
      </c>
      <c r="G27" s="1">
        <v>2018</v>
      </c>
    </row>
    <row r="28" spans="1:7" x14ac:dyDescent="0.25">
      <c r="A28" s="1" t="s">
        <v>116</v>
      </c>
      <c r="B28" s="3" t="s">
        <v>71</v>
      </c>
      <c r="C28" s="1" t="s">
        <v>72</v>
      </c>
      <c r="D28" s="1" t="s">
        <v>70</v>
      </c>
      <c r="E28" s="1">
        <v>1</v>
      </c>
      <c r="F28" s="1">
        <v>377</v>
      </c>
      <c r="G28" s="1">
        <v>377</v>
      </c>
    </row>
    <row r="29" spans="1:7" x14ac:dyDescent="0.25">
      <c r="A29" s="1" t="s">
        <v>116</v>
      </c>
      <c r="B29" s="3" t="s">
        <v>36</v>
      </c>
      <c r="C29" s="1" t="s">
        <v>37</v>
      </c>
      <c r="D29" s="1" t="s">
        <v>35</v>
      </c>
      <c r="E29" s="1">
        <v>1</v>
      </c>
      <c r="F29" s="1">
        <v>500</v>
      </c>
      <c r="G29" s="1">
        <v>500</v>
      </c>
    </row>
    <row r="30" spans="1:7" x14ac:dyDescent="0.25">
      <c r="A30" s="1" t="s">
        <v>116</v>
      </c>
      <c r="B30" s="3" t="s">
        <v>71</v>
      </c>
      <c r="C30" s="1" t="s">
        <v>72</v>
      </c>
      <c r="D30" s="1" t="s">
        <v>70</v>
      </c>
      <c r="E30" s="1">
        <v>1</v>
      </c>
      <c r="F30" s="1">
        <v>377</v>
      </c>
      <c r="G30" s="1">
        <v>377</v>
      </c>
    </row>
    <row r="31" spans="1:7" x14ac:dyDescent="0.25">
      <c r="A31" s="1" t="s">
        <v>117</v>
      </c>
      <c r="B31" s="3" t="s">
        <v>74</v>
      </c>
      <c r="C31" s="1" t="s">
        <v>73</v>
      </c>
      <c r="D31" s="1" t="s">
        <v>70</v>
      </c>
      <c r="E31" s="1">
        <v>1</v>
      </c>
      <c r="F31" s="1">
        <v>480</v>
      </c>
      <c r="G31" s="1">
        <v>480</v>
      </c>
    </row>
    <row r="32" spans="1:7" x14ac:dyDescent="0.25">
      <c r="A32" s="1" t="s">
        <v>117</v>
      </c>
      <c r="B32" s="3" t="s">
        <v>59</v>
      </c>
      <c r="C32" s="1" t="s">
        <v>93</v>
      </c>
      <c r="D32" s="1" t="s">
        <v>58</v>
      </c>
      <c r="E32" s="1">
        <v>1</v>
      </c>
      <c r="F32" s="1">
        <v>150</v>
      </c>
      <c r="G32" s="1">
        <v>150</v>
      </c>
    </row>
    <row r="33" spans="1:7" x14ac:dyDescent="0.25">
      <c r="A33" s="1" t="s">
        <v>117</v>
      </c>
      <c r="B33" s="3" t="s">
        <v>68</v>
      </c>
      <c r="C33" s="1" t="s">
        <v>96</v>
      </c>
      <c r="D33" s="1" t="s">
        <v>58</v>
      </c>
      <c r="E33" s="1">
        <v>1</v>
      </c>
      <c r="F33" s="1">
        <v>120</v>
      </c>
      <c r="G33" s="1">
        <v>120</v>
      </c>
    </row>
    <row r="34" spans="1:7" x14ac:dyDescent="0.25">
      <c r="A34" s="1" t="s">
        <v>117</v>
      </c>
      <c r="B34" s="3" t="s">
        <v>36</v>
      </c>
      <c r="C34" s="1" t="s">
        <v>37</v>
      </c>
      <c r="D34" s="1" t="s">
        <v>35</v>
      </c>
      <c r="E34" s="1">
        <v>1</v>
      </c>
      <c r="F34" s="1">
        <v>500</v>
      </c>
      <c r="G34" s="1">
        <v>500</v>
      </c>
    </row>
    <row r="35" spans="1:7" x14ac:dyDescent="0.25">
      <c r="A35" s="1" t="s">
        <v>117</v>
      </c>
      <c r="B35" s="3" t="s">
        <v>71</v>
      </c>
      <c r="C35" s="1" t="s">
        <v>72</v>
      </c>
      <c r="D35" s="1" t="s">
        <v>70</v>
      </c>
      <c r="E35" s="1">
        <v>1</v>
      </c>
      <c r="F35" s="1">
        <v>377</v>
      </c>
      <c r="G35" s="1">
        <v>377</v>
      </c>
    </row>
    <row r="36" spans="1:7" x14ac:dyDescent="0.25">
      <c r="A36" s="1" t="s">
        <v>118</v>
      </c>
      <c r="B36" s="3" t="s">
        <v>71</v>
      </c>
      <c r="C36" s="1" t="s">
        <v>72</v>
      </c>
      <c r="D36" s="1" t="s">
        <v>70</v>
      </c>
      <c r="E36" s="1">
        <v>1</v>
      </c>
      <c r="F36" s="1">
        <v>377</v>
      </c>
      <c r="G36" s="1">
        <v>377</v>
      </c>
    </row>
    <row r="37" spans="1:7" x14ac:dyDescent="0.25">
      <c r="A37" s="1" t="s">
        <v>118</v>
      </c>
      <c r="B37" s="3">
        <v>210141500</v>
      </c>
      <c r="C37" s="1" t="s">
        <v>21</v>
      </c>
      <c r="D37" s="1" t="s">
        <v>20</v>
      </c>
      <c r="E37" s="1">
        <v>1</v>
      </c>
      <c r="F37" s="1">
        <v>200</v>
      </c>
      <c r="G37" s="1">
        <v>200</v>
      </c>
    </row>
    <row r="38" spans="1:7" x14ac:dyDescent="0.25">
      <c r="A38" s="1" t="s">
        <v>118</v>
      </c>
      <c r="B38" s="3" t="s">
        <v>33</v>
      </c>
      <c r="C38" s="1" t="s">
        <v>34</v>
      </c>
      <c r="D38" s="1" t="s">
        <v>20</v>
      </c>
      <c r="E38" s="1">
        <v>1</v>
      </c>
      <c r="F38" s="1">
        <v>400</v>
      </c>
      <c r="G38" s="1">
        <v>400</v>
      </c>
    </row>
    <row r="39" spans="1:7" x14ac:dyDescent="0.25">
      <c r="A39" s="1" t="s">
        <v>118</v>
      </c>
      <c r="B39" s="3">
        <v>310320801</v>
      </c>
      <c r="C39" s="1" t="s">
        <v>27</v>
      </c>
      <c r="D39" s="1" t="s">
        <v>20</v>
      </c>
      <c r="E39" s="1">
        <v>1</v>
      </c>
      <c r="F39" s="1">
        <v>200</v>
      </c>
      <c r="G39" s="1">
        <v>200</v>
      </c>
    </row>
    <row r="40" spans="1:7" x14ac:dyDescent="0.25">
      <c r="A40" s="1" t="s">
        <v>118</v>
      </c>
      <c r="B40" s="3">
        <v>210133802</v>
      </c>
      <c r="C40" s="1" t="s">
        <v>25</v>
      </c>
      <c r="D40" s="1" t="s">
        <v>20</v>
      </c>
      <c r="E40" s="1">
        <v>1</v>
      </c>
      <c r="F40" s="1">
        <v>400</v>
      </c>
      <c r="G40" s="1">
        <v>400</v>
      </c>
    </row>
    <row r="41" spans="1:7" x14ac:dyDescent="0.25">
      <c r="A41" s="1" t="s">
        <v>118</v>
      </c>
      <c r="B41" s="3" t="s">
        <v>76</v>
      </c>
      <c r="C41" s="1" t="s">
        <v>100</v>
      </c>
      <c r="D41" s="1" t="s">
        <v>75</v>
      </c>
      <c r="E41" s="1">
        <v>1</v>
      </c>
      <c r="F41" s="1">
        <v>250</v>
      </c>
      <c r="G41" s="1">
        <v>250</v>
      </c>
    </row>
    <row r="42" spans="1:7" x14ac:dyDescent="0.25">
      <c r="A42" s="1" t="s">
        <v>118</v>
      </c>
      <c r="B42" s="3" t="s">
        <v>49</v>
      </c>
      <c r="C42" s="1" t="s">
        <v>48</v>
      </c>
      <c r="D42" s="1" t="s">
        <v>47</v>
      </c>
      <c r="E42" s="1">
        <v>4</v>
      </c>
      <c r="F42" s="1">
        <v>50</v>
      </c>
      <c r="G42" s="1">
        <v>200</v>
      </c>
    </row>
    <row r="43" spans="1:7" x14ac:dyDescent="0.25">
      <c r="A43" s="1" t="s">
        <v>118</v>
      </c>
      <c r="B43" s="3" t="s">
        <v>108</v>
      </c>
      <c r="C43" s="1" t="s">
        <v>109</v>
      </c>
      <c r="D43" s="1" t="s">
        <v>58</v>
      </c>
      <c r="E43" s="1">
        <v>1</v>
      </c>
      <c r="F43" s="1">
        <v>400</v>
      </c>
      <c r="G43" s="1">
        <v>400</v>
      </c>
    </row>
    <row r="44" spans="1:7" x14ac:dyDescent="0.25">
      <c r="A44" s="1" t="s">
        <v>119</v>
      </c>
      <c r="B44" s="3" t="s">
        <v>57</v>
      </c>
      <c r="C44" s="1" t="s">
        <v>92</v>
      </c>
      <c r="D44" s="1" t="s">
        <v>58</v>
      </c>
      <c r="E44" s="1">
        <v>1</v>
      </c>
      <c r="F44" s="1">
        <v>1250</v>
      </c>
      <c r="G44" s="1">
        <v>1250</v>
      </c>
    </row>
    <row r="45" spans="1:7" x14ac:dyDescent="0.25">
      <c r="A45" s="1" t="s">
        <v>119</v>
      </c>
      <c r="B45" s="3" t="s">
        <v>84</v>
      </c>
      <c r="C45" s="1" t="s">
        <v>103</v>
      </c>
      <c r="D45" s="1" t="s">
        <v>81</v>
      </c>
      <c r="E45" s="1">
        <v>1</v>
      </c>
      <c r="F45" s="1">
        <v>100</v>
      </c>
      <c r="G45" s="1">
        <v>100</v>
      </c>
    </row>
    <row r="46" spans="1:7" x14ac:dyDescent="0.25">
      <c r="A46" s="1" t="s">
        <v>119</v>
      </c>
      <c r="B46" s="3" t="s">
        <v>71</v>
      </c>
      <c r="C46" s="1" t="s">
        <v>72</v>
      </c>
      <c r="D46" s="1" t="s">
        <v>70</v>
      </c>
      <c r="E46" s="1">
        <v>1</v>
      </c>
      <c r="F46" s="1">
        <v>377</v>
      </c>
      <c r="G46" s="1">
        <v>377</v>
      </c>
    </row>
    <row r="47" spans="1:7" x14ac:dyDescent="0.25">
      <c r="A47" s="1" t="s">
        <v>118</v>
      </c>
      <c r="B47" s="3" t="s">
        <v>71</v>
      </c>
      <c r="C47" s="1" t="s">
        <v>72</v>
      </c>
      <c r="D47" s="1" t="s">
        <v>70</v>
      </c>
      <c r="E47" s="1">
        <v>1</v>
      </c>
      <c r="F47" s="1">
        <v>377</v>
      </c>
      <c r="G47" s="1">
        <v>377</v>
      </c>
    </row>
    <row r="48" spans="1:7" x14ac:dyDescent="0.25">
      <c r="A48" s="1" t="s">
        <v>120</v>
      </c>
      <c r="B48" s="3" t="s">
        <v>36</v>
      </c>
      <c r="C48" s="1" t="s">
        <v>37</v>
      </c>
      <c r="D48" s="1" t="s">
        <v>35</v>
      </c>
      <c r="E48" s="1">
        <v>1</v>
      </c>
      <c r="F48" s="1">
        <v>500</v>
      </c>
      <c r="G48" s="1">
        <v>500</v>
      </c>
    </row>
    <row r="49" spans="1:7" x14ac:dyDescent="0.25">
      <c r="A49" s="1" t="s">
        <v>121</v>
      </c>
      <c r="B49" s="3" t="s">
        <v>74</v>
      </c>
      <c r="C49" s="1" t="s">
        <v>73</v>
      </c>
      <c r="D49" s="1" t="s">
        <v>70</v>
      </c>
      <c r="E49" s="1">
        <v>1</v>
      </c>
      <c r="F49" s="1">
        <v>480</v>
      </c>
      <c r="G49" s="1">
        <v>480</v>
      </c>
    </row>
    <row r="50" spans="1:7" x14ac:dyDescent="0.25">
      <c r="A50" s="1" t="s">
        <v>121</v>
      </c>
      <c r="B50" s="3" t="s">
        <v>74</v>
      </c>
      <c r="C50" s="1" t="s">
        <v>73</v>
      </c>
      <c r="D50" s="1" t="s">
        <v>70</v>
      </c>
      <c r="E50" s="1">
        <v>1</v>
      </c>
      <c r="F50" s="1">
        <v>480</v>
      </c>
      <c r="G50" s="1">
        <v>480</v>
      </c>
    </row>
    <row r="51" spans="1:7" x14ac:dyDescent="0.25">
      <c r="A51" s="1" t="s">
        <v>121</v>
      </c>
      <c r="B51" s="3" t="s">
        <v>9</v>
      </c>
      <c r="C51" s="1" t="s">
        <v>10</v>
      </c>
      <c r="D51" s="1" t="s">
        <v>1</v>
      </c>
      <c r="E51" s="1">
        <v>1</v>
      </c>
      <c r="F51" s="1">
        <v>500</v>
      </c>
      <c r="G51" s="1">
        <v>500</v>
      </c>
    </row>
    <row r="52" spans="1:7" x14ac:dyDescent="0.25">
      <c r="A52" s="1" t="s">
        <v>121</v>
      </c>
      <c r="B52" s="3" t="s">
        <v>41</v>
      </c>
      <c r="C52" s="1" t="s">
        <v>34</v>
      </c>
      <c r="D52" s="1" t="s">
        <v>35</v>
      </c>
      <c r="E52" s="1">
        <v>1</v>
      </c>
      <c r="F52" s="1">
        <v>400</v>
      </c>
      <c r="G52" s="1">
        <v>400</v>
      </c>
    </row>
    <row r="53" spans="1:7" x14ac:dyDescent="0.25">
      <c r="A53" s="1" t="s">
        <v>121</v>
      </c>
      <c r="B53" s="3" t="s">
        <v>43</v>
      </c>
      <c r="C53" s="1" t="s">
        <v>27</v>
      </c>
      <c r="D53" s="1" t="s">
        <v>35</v>
      </c>
      <c r="E53" s="1">
        <v>1</v>
      </c>
      <c r="F53" s="1">
        <v>200</v>
      </c>
      <c r="G53" s="1">
        <v>200</v>
      </c>
    </row>
    <row r="54" spans="1:7" x14ac:dyDescent="0.25">
      <c r="A54" s="1" t="s">
        <v>121</v>
      </c>
      <c r="B54" s="3" t="s">
        <v>42</v>
      </c>
      <c r="C54" s="1" t="s">
        <v>8</v>
      </c>
      <c r="D54" s="1" t="s">
        <v>35</v>
      </c>
      <c r="E54" s="1">
        <v>1</v>
      </c>
      <c r="F54" s="1">
        <v>500</v>
      </c>
      <c r="G54" s="1">
        <v>500</v>
      </c>
    </row>
    <row r="55" spans="1:7" x14ac:dyDescent="0.25">
      <c r="A55" s="1" t="s">
        <v>121</v>
      </c>
      <c r="B55" s="3" t="s">
        <v>74</v>
      </c>
      <c r="C55" s="1" t="s">
        <v>73</v>
      </c>
      <c r="D55" s="1" t="s">
        <v>70</v>
      </c>
      <c r="E55" s="1">
        <v>1</v>
      </c>
      <c r="F55" s="1">
        <v>480</v>
      </c>
      <c r="G55" s="1">
        <v>480</v>
      </c>
    </row>
    <row r="56" spans="1:7" x14ac:dyDescent="0.25">
      <c r="A56" s="1" t="s">
        <v>122</v>
      </c>
      <c r="B56" s="3" t="s">
        <v>71</v>
      </c>
      <c r="C56" s="1" t="s">
        <v>72</v>
      </c>
      <c r="D56" s="1" t="s">
        <v>70</v>
      </c>
      <c r="E56" s="1">
        <v>1</v>
      </c>
      <c r="F56" s="1">
        <v>377</v>
      </c>
      <c r="G56" s="1">
        <v>377</v>
      </c>
    </row>
    <row r="57" spans="1:7" x14ac:dyDescent="0.25">
      <c r="A57" s="1" t="s">
        <v>122</v>
      </c>
      <c r="B57" s="3" t="s">
        <v>71</v>
      </c>
      <c r="C57" s="1" t="s">
        <v>72</v>
      </c>
      <c r="D57" s="1" t="s">
        <v>70</v>
      </c>
      <c r="E57" s="1">
        <v>1</v>
      </c>
      <c r="F57" s="1">
        <v>377</v>
      </c>
      <c r="G57" s="1">
        <v>377</v>
      </c>
    </row>
    <row r="58" spans="1:7" x14ac:dyDescent="0.25">
      <c r="A58" s="1" t="s">
        <v>122</v>
      </c>
      <c r="B58" s="3" t="s">
        <v>29</v>
      </c>
      <c r="C58" s="1" t="s">
        <v>30</v>
      </c>
      <c r="D58" s="1" t="s">
        <v>20</v>
      </c>
      <c r="E58" s="1">
        <v>1</v>
      </c>
      <c r="F58" s="1">
        <v>70</v>
      </c>
      <c r="G58" s="1">
        <v>70</v>
      </c>
    </row>
    <row r="59" spans="1:7" x14ac:dyDescent="0.25">
      <c r="A59" s="1" t="s">
        <v>122</v>
      </c>
      <c r="B59" s="3" t="s">
        <v>12</v>
      </c>
      <c r="C59" s="1" t="s">
        <v>13</v>
      </c>
      <c r="D59" s="1" t="s">
        <v>11</v>
      </c>
      <c r="E59" s="1">
        <v>1</v>
      </c>
      <c r="F59" s="1">
        <v>200</v>
      </c>
      <c r="G59" s="1">
        <v>200</v>
      </c>
    </row>
    <row r="60" spans="1:7" x14ac:dyDescent="0.25">
      <c r="A60" s="1" t="s">
        <v>122</v>
      </c>
      <c r="B60" s="3">
        <v>210121312</v>
      </c>
      <c r="C60" s="1" t="s">
        <v>87</v>
      </c>
      <c r="D60" s="1" t="s">
        <v>20</v>
      </c>
      <c r="E60" s="1">
        <v>4</v>
      </c>
      <c r="F60" s="1">
        <v>40</v>
      </c>
      <c r="G60" s="1">
        <v>160</v>
      </c>
    </row>
    <row r="61" spans="1:7" x14ac:dyDescent="0.25">
      <c r="A61" s="1" t="s">
        <v>122</v>
      </c>
      <c r="B61" s="3" t="s">
        <v>4</v>
      </c>
      <c r="C61" s="1" t="s">
        <v>5</v>
      </c>
      <c r="D61" s="1" t="s">
        <v>1</v>
      </c>
      <c r="E61" s="1">
        <v>1</v>
      </c>
      <c r="F61" s="1">
        <v>1000</v>
      </c>
      <c r="G61" s="1">
        <v>1000</v>
      </c>
    </row>
    <row r="62" spans="1:7" x14ac:dyDescent="0.25">
      <c r="A62" s="1" t="s">
        <v>122</v>
      </c>
      <c r="B62" s="3" t="s">
        <v>52</v>
      </c>
      <c r="C62" s="1" t="s">
        <v>40</v>
      </c>
      <c r="D62" s="1" t="s">
        <v>50</v>
      </c>
      <c r="E62" s="1">
        <v>1</v>
      </c>
      <c r="F62" s="1">
        <v>1200</v>
      </c>
      <c r="G62" s="1">
        <v>1200</v>
      </c>
    </row>
    <row r="63" spans="1:7" x14ac:dyDescent="0.25">
      <c r="A63" s="1" t="s">
        <v>122</v>
      </c>
      <c r="B63" s="3" t="s">
        <v>29</v>
      </c>
      <c r="C63" s="1" t="s">
        <v>30</v>
      </c>
      <c r="D63" s="1" t="s">
        <v>20</v>
      </c>
      <c r="E63" s="1">
        <v>1</v>
      </c>
      <c r="F63" s="1">
        <v>70</v>
      </c>
      <c r="G63" s="1">
        <v>70</v>
      </c>
    </row>
    <row r="64" spans="1:7" x14ac:dyDescent="0.25">
      <c r="A64" s="1" t="s">
        <v>122</v>
      </c>
      <c r="B64" s="3" t="s">
        <v>12</v>
      </c>
      <c r="C64" s="1" t="s">
        <v>13</v>
      </c>
      <c r="D64" s="1" t="s">
        <v>11</v>
      </c>
      <c r="E64" s="1">
        <v>1</v>
      </c>
      <c r="F64" s="1">
        <v>200</v>
      </c>
      <c r="G64" s="1">
        <v>200</v>
      </c>
    </row>
    <row r="65" spans="1:7" x14ac:dyDescent="0.25">
      <c r="A65" s="1" t="s">
        <v>123</v>
      </c>
      <c r="B65" s="3" t="s">
        <v>71</v>
      </c>
      <c r="C65" s="1" t="s">
        <v>72</v>
      </c>
      <c r="D65" s="1" t="s">
        <v>70</v>
      </c>
      <c r="E65" s="1">
        <v>1</v>
      </c>
      <c r="F65" s="1">
        <v>377</v>
      </c>
      <c r="G65" s="1">
        <v>377</v>
      </c>
    </row>
    <row r="66" spans="1:7" x14ac:dyDescent="0.25">
      <c r="A66" s="1" t="s">
        <v>123</v>
      </c>
      <c r="B66" s="3" t="s">
        <v>29</v>
      </c>
      <c r="C66" s="1" t="s">
        <v>30</v>
      </c>
      <c r="D66" s="1" t="s">
        <v>20</v>
      </c>
      <c r="E66" s="1">
        <v>1</v>
      </c>
      <c r="F66" s="1">
        <v>70</v>
      </c>
      <c r="G66" s="1">
        <v>70</v>
      </c>
    </row>
    <row r="67" spans="1:7" x14ac:dyDescent="0.25">
      <c r="A67" s="1" t="s">
        <v>123</v>
      </c>
      <c r="B67" s="3" t="s">
        <v>71</v>
      </c>
      <c r="C67" s="1" t="s">
        <v>72</v>
      </c>
      <c r="D67" s="1" t="s">
        <v>70</v>
      </c>
      <c r="E67" s="1">
        <v>1</v>
      </c>
      <c r="F67" s="1">
        <v>377</v>
      </c>
      <c r="G67" s="1">
        <v>377</v>
      </c>
    </row>
    <row r="68" spans="1:7" x14ac:dyDescent="0.25">
      <c r="A68" s="1" t="s">
        <v>124</v>
      </c>
      <c r="B68" s="3" t="s">
        <v>67</v>
      </c>
      <c r="C68" s="1" t="s">
        <v>99</v>
      </c>
      <c r="D68" s="1" t="s">
        <v>58</v>
      </c>
      <c r="E68" s="1">
        <v>1</v>
      </c>
      <c r="F68" s="1">
        <v>500</v>
      </c>
      <c r="G68" s="1">
        <v>500</v>
      </c>
    </row>
    <row r="69" spans="1:7" x14ac:dyDescent="0.25">
      <c r="A69" s="1" t="s">
        <v>124</v>
      </c>
      <c r="B69" s="3" t="s">
        <v>4</v>
      </c>
      <c r="C69" s="1" t="s">
        <v>5</v>
      </c>
      <c r="D69" s="1" t="s">
        <v>1</v>
      </c>
      <c r="E69" s="1">
        <v>1</v>
      </c>
      <c r="F69" s="1">
        <v>1000</v>
      </c>
      <c r="G69" s="1">
        <v>1000</v>
      </c>
    </row>
    <row r="70" spans="1:7" x14ac:dyDescent="0.25">
      <c r="A70" s="1" t="s">
        <v>125</v>
      </c>
      <c r="B70" s="3" t="s">
        <v>71</v>
      </c>
      <c r="C70" s="1" t="s">
        <v>72</v>
      </c>
      <c r="D70" s="1" t="s">
        <v>70</v>
      </c>
      <c r="E70" s="1">
        <v>1</v>
      </c>
      <c r="F70" s="1">
        <v>377</v>
      </c>
      <c r="G70" s="1">
        <v>377</v>
      </c>
    </row>
    <row r="71" spans="1:7" x14ac:dyDescent="0.25">
      <c r="A71" s="1" t="s">
        <v>125</v>
      </c>
      <c r="B71" s="3" t="s">
        <v>53</v>
      </c>
      <c r="C71" s="1" t="s">
        <v>54</v>
      </c>
      <c r="D71" s="1" t="s">
        <v>50</v>
      </c>
      <c r="E71" s="1">
        <v>1</v>
      </c>
      <c r="F71" s="1">
        <v>300</v>
      </c>
      <c r="G71" s="1">
        <v>300</v>
      </c>
    </row>
    <row r="72" spans="1:7" x14ac:dyDescent="0.25">
      <c r="A72" s="1" t="s">
        <v>126</v>
      </c>
      <c r="B72" s="3" t="s">
        <v>56</v>
      </c>
      <c r="C72" s="1" t="s">
        <v>91</v>
      </c>
      <c r="D72" s="1" t="s">
        <v>55</v>
      </c>
      <c r="E72" s="1">
        <v>1</v>
      </c>
      <c r="F72" s="1">
        <v>1000</v>
      </c>
      <c r="G72" s="1">
        <v>1000</v>
      </c>
    </row>
    <row r="73" spans="1:7" x14ac:dyDescent="0.25">
      <c r="A73" s="1" t="s">
        <v>126</v>
      </c>
      <c r="B73" s="3" t="s">
        <v>71</v>
      </c>
      <c r="C73" s="1" t="s">
        <v>72</v>
      </c>
      <c r="D73" s="1" t="s">
        <v>70</v>
      </c>
      <c r="E73" s="1">
        <v>1</v>
      </c>
      <c r="F73" s="1">
        <v>377</v>
      </c>
      <c r="G73" s="1">
        <v>377</v>
      </c>
    </row>
    <row r="74" spans="1:7" x14ac:dyDescent="0.25">
      <c r="A74" s="1" t="s">
        <v>126</v>
      </c>
      <c r="B74" s="3" t="s">
        <v>76</v>
      </c>
      <c r="C74" s="1" t="s">
        <v>100</v>
      </c>
      <c r="D74" s="1" t="s">
        <v>75</v>
      </c>
      <c r="E74" s="1">
        <v>1</v>
      </c>
      <c r="F74" s="1">
        <v>250</v>
      </c>
      <c r="G74" s="1">
        <v>250</v>
      </c>
    </row>
    <row r="75" spans="1:7" x14ac:dyDescent="0.25">
      <c r="A75" s="1" t="s">
        <v>127</v>
      </c>
      <c r="B75" s="3" t="s">
        <v>71</v>
      </c>
      <c r="C75" s="1" t="s">
        <v>72</v>
      </c>
      <c r="D75" s="1" t="s">
        <v>70</v>
      </c>
      <c r="E75" s="1">
        <v>1</v>
      </c>
      <c r="F75" s="1">
        <v>377</v>
      </c>
      <c r="G75" s="1">
        <v>377</v>
      </c>
    </row>
    <row r="76" spans="1:7" x14ac:dyDescent="0.25">
      <c r="A76" s="1" t="s">
        <v>127</v>
      </c>
      <c r="B76" s="3" t="s">
        <v>31</v>
      </c>
      <c r="C76" s="1" t="s">
        <v>32</v>
      </c>
      <c r="D76" s="1" t="s">
        <v>20</v>
      </c>
      <c r="E76" s="1">
        <v>1</v>
      </c>
      <c r="F76" s="1">
        <v>100</v>
      </c>
      <c r="G76" s="1">
        <v>100</v>
      </c>
    </row>
    <row r="77" spans="1:7" x14ac:dyDescent="0.25">
      <c r="A77" s="1" t="s">
        <v>127</v>
      </c>
      <c r="B77" s="3" t="s">
        <v>82</v>
      </c>
      <c r="C77" s="1" t="s">
        <v>88</v>
      </c>
      <c r="D77" s="1" t="s">
        <v>81</v>
      </c>
      <c r="E77" s="1">
        <v>1</v>
      </c>
      <c r="F77" s="1">
        <v>200</v>
      </c>
      <c r="G77" s="1">
        <v>200</v>
      </c>
    </row>
    <row r="78" spans="1:7" x14ac:dyDescent="0.25">
      <c r="A78" s="1" t="s">
        <v>128</v>
      </c>
      <c r="B78" s="3" t="s">
        <v>78</v>
      </c>
      <c r="C78" s="1" t="s">
        <v>105</v>
      </c>
      <c r="D78" s="1" t="s">
        <v>77</v>
      </c>
      <c r="E78" s="1">
        <v>1</v>
      </c>
      <c r="F78" s="1">
        <v>600</v>
      </c>
      <c r="G78" s="1">
        <v>600</v>
      </c>
    </row>
    <row r="79" spans="1:7" x14ac:dyDescent="0.25">
      <c r="A79" s="1" t="s">
        <v>128</v>
      </c>
      <c r="B79" s="3" t="s">
        <v>80</v>
      </c>
      <c r="C79" s="1" t="s">
        <v>107</v>
      </c>
      <c r="D79" s="1" t="s">
        <v>77</v>
      </c>
      <c r="E79" s="1">
        <v>1</v>
      </c>
      <c r="F79" s="1">
        <v>600</v>
      </c>
      <c r="G79" s="1">
        <v>600</v>
      </c>
    </row>
    <row r="80" spans="1:7" x14ac:dyDescent="0.25">
      <c r="A80" s="1" t="s">
        <v>128</v>
      </c>
      <c r="B80" s="3" t="s">
        <v>79</v>
      </c>
      <c r="C80" s="1" t="s">
        <v>106</v>
      </c>
      <c r="D80" s="1" t="s">
        <v>77</v>
      </c>
      <c r="E80" s="1">
        <v>1</v>
      </c>
      <c r="F80" s="1">
        <v>250</v>
      </c>
      <c r="G80" s="1">
        <v>250</v>
      </c>
    </row>
    <row r="81" spans="1:7" x14ac:dyDescent="0.25">
      <c r="A81" s="1" t="s">
        <v>128</v>
      </c>
      <c r="B81" s="3" t="s">
        <v>29</v>
      </c>
      <c r="C81" s="1" t="s">
        <v>30</v>
      </c>
      <c r="D81" s="1" t="s">
        <v>20</v>
      </c>
      <c r="E81" s="1">
        <v>1</v>
      </c>
      <c r="F81" s="1">
        <v>70</v>
      </c>
      <c r="G81" s="1">
        <v>70</v>
      </c>
    </row>
    <row r="82" spans="1:7" x14ac:dyDescent="0.25">
      <c r="A82" s="1" t="s">
        <v>129</v>
      </c>
      <c r="B82" s="3" t="s">
        <v>71</v>
      </c>
      <c r="C82" s="1" t="s">
        <v>72</v>
      </c>
      <c r="D82" s="1" t="s">
        <v>70</v>
      </c>
      <c r="E82" s="1">
        <v>1</v>
      </c>
      <c r="F82" s="1">
        <v>377</v>
      </c>
      <c r="G82" s="1">
        <v>377</v>
      </c>
    </row>
    <row r="83" spans="1:7" x14ac:dyDescent="0.25">
      <c r="A83" s="1" t="s">
        <v>129</v>
      </c>
      <c r="B83" s="3" t="s">
        <v>16</v>
      </c>
      <c r="C83" s="1" t="s">
        <v>17</v>
      </c>
      <c r="D83" s="1" t="s">
        <v>11</v>
      </c>
      <c r="E83" s="1">
        <v>1</v>
      </c>
      <c r="F83" s="1">
        <v>200</v>
      </c>
      <c r="G83" s="1">
        <v>200</v>
      </c>
    </row>
    <row r="84" spans="1:7" x14ac:dyDescent="0.25">
      <c r="A84" s="1" t="s">
        <v>130</v>
      </c>
      <c r="B84" s="3" t="s">
        <v>63</v>
      </c>
      <c r="C84" s="1" t="s">
        <v>95</v>
      </c>
      <c r="D84" s="1" t="s">
        <v>58</v>
      </c>
      <c r="E84" s="1">
        <v>1</v>
      </c>
      <c r="F84" s="1">
        <v>300</v>
      </c>
      <c r="G84" s="1">
        <v>300</v>
      </c>
    </row>
    <row r="85" spans="1:7" x14ac:dyDescent="0.25">
      <c r="A85" s="1" t="s">
        <v>130</v>
      </c>
      <c r="B85" s="3">
        <v>210132900</v>
      </c>
      <c r="C85" s="1" t="s">
        <v>26</v>
      </c>
      <c r="D85" s="1" t="s">
        <v>20</v>
      </c>
      <c r="E85" s="1">
        <v>1</v>
      </c>
      <c r="F85" s="1">
        <v>400</v>
      </c>
      <c r="G85" s="1">
        <v>400</v>
      </c>
    </row>
    <row r="86" spans="1:7" x14ac:dyDescent="0.25">
      <c r="A86" s="1" t="s">
        <v>130</v>
      </c>
      <c r="B86" s="3" t="s">
        <v>29</v>
      </c>
      <c r="C86" s="1" t="s">
        <v>30</v>
      </c>
      <c r="D86" s="1" t="s">
        <v>20</v>
      </c>
      <c r="E86" s="1">
        <v>1</v>
      </c>
      <c r="F86" s="1">
        <v>70</v>
      </c>
      <c r="G86" s="1">
        <v>70</v>
      </c>
    </row>
    <row r="87" spans="1:7" x14ac:dyDescent="0.25">
      <c r="A87" s="1" t="s">
        <v>130</v>
      </c>
      <c r="B87" s="3" t="s">
        <v>53</v>
      </c>
      <c r="C87" s="1" t="s">
        <v>54</v>
      </c>
      <c r="D87" s="1" t="s">
        <v>50</v>
      </c>
      <c r="E87" s="1">
        <v>1</v>
      </c>
      <c r="F87" s="1">
        <v>300</v>
      </c>
      <c r="G87" s="1">
        <v>300</v>
      </c>
    </row>
    <row r="88" spans="1:7" x14ac:dyDescent="0.25">
      <c r="A88" s="1" t="s">
        <v>131</v>
      </c>
      <c r="B88" s="3" t="s">
        <v>71</v>
      </c>
      <c r="C88" s="1" t="s">
        <v>72</v>
      </c>
      <c r="D88" s="1" t="s">
        <v>70</v>
      </c>
      <c r="E88" s="1">
        <v>1</v>
      </c>
      <c r="F88" s="1">
        <v>377</v>
      </c>
      <c r="G88" s="1">
        <v>377</v>
      </c>
    </row>
    <row r="89" spans="1:7" x14ac:dyDescent="0.25">
      <c r="A89" s="1" t="s">
        <v>131</v>
      </c>
      <c r="B89" s="3" t="s">
        <v>71</v>
      </c>
      <c r="C89" s="1" t="s">
        <v>72</v>
      </c>
      <c r="D89" s="1" t="s">
        <v>70</v>
      </c>
      <c r="E89" s="1">
        <v>1</v>
      </c>
      <c r="F89" s="1">
        <v>377</v>
      </c>
      <c r="G89" s="1">
        <v>377</v>
      </c>
    </row>
    <row r="90" spans="1:7" x14ac:dyDescent="0.25">
      <c r="E90" s="1">
        <f>SUM(E3:E89)</f>
        <v>94</v>
      </c>
      <c r="F90" s="1">
        <f t="shared" ref="F90:G90" si="1">SUM(F3:F89)</f>
        <v>42211</v>
      </c>
      <c r="G90" s="1">
        <f t="shared" si="1"/>
        <v>42858</v>
      </c>
    </row>
  </sheetData>
  <mergeCells count="2">
    <mergeCell ref="A1:G1"/>
    <mergeCell ref="I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9"/>
  <sheetViews>
    <sheetView topLeftCell="C1" workbookViewId="0">
      <selection activeCell="C2" sqref="C2:H10"/>
    </sheetView>
  </sheetViews>
  <sheetFormatPr defaultRowHeight="15" x14ac:dyDescent="0.25"/>
  <cols>
    <col min="1" max="1" width="12.140625" bestFit="1" customWidth="1"/>
    <col min="2" max="2" width="21.140625" style="4" bestFit="1" customWidth="1"/>
    <col min="3" max="3" width="11.140625" bestFit="1" customWidth="1"/>
    <col min="4" max="4" width="18.5703125" bestFit="1" customWidth="1"/>
    <col min="5" max="5" width="23.7109375" bestFit="1" customWidth="1"/>
    <col min="6" max="6" width="18.5703125" bestFit="1" customWidth="1"/>
    <col min="7" max="7" width="4.140625" bestFit="1" customWidth="1"/>
    <col min="8" max="9" width="11.140625" customWidth="1"/>
    <col min="10" max="10" width="5.140625" bestFit="1" customWidth="1"/>
    <col min="11" max="11" width="9" bestFit="1" customWidth="1"/>
  </cols>
  <sheetData>
    <row r="1" spans="1:11" x14ac:dyDescent="0.25">
      <c r="A1" s="5" t="s">
        <v>132</v>
      </c>
      <c r="B1" s="5"/>
      <c r="C1" s="5" t="s">
        <v>140</v>
      </c>
      <c r="D1" s="5"/>
      <c r="E1" s="5"/>
      <c r="F1" s="5"/>
      <c r="G1" s="5"/>
      <c r="H1" s="5"/>
      <c r="I1" s="5"/>
      <c r="J1" s="5"/>
      <c r="K1" s="5"/>
    </row>
    <row r="2" spans="1:11" x14ac:dyDescent="0.25">
      <c r="A2" s="2" t="s">
        <v>133</v>
      </c>
      <c r="B2" s="2" t="s">
        <v>134</v>
      </c>
      <c r="C2" s="2" t="s">
        <v>133</v>
      </c>
      <c r="D2" s="2" t="s">
        <v>134</v>
      </c>
      <c r="E2" s="2" t="s">
        <v>135</v>
      </c>
      <c r="F2" s="2" t="s">
        <v>136</v>
      </c>
      <c r="G2" s="2" t="s">
        <v>137</v>
      </c>
      <c r="H2" s="2" t="s">
        <v>141</v>
      </c>
      <c r="I2" s="2" t="s">
        <v>142</v>
      </c>
      <c r="J2" s="2" t="s">
        <v>0</v>
      </c>
      <c r="K2" s="2" t="s">
        <v>138</v>
      </c>
    </row>
    <row r="3" spans="1:11" x14ac:dyDescent="0.25">
      <c r="A3" s="1" t="s">
        <v>110</v>
      </c>
      <c r="B3" s="3" t="s">
        <v>74</v>
      </c>
      <c r="C3" s="1" t="s">
        <v>139</v>
      </c>
      <c r="D3" s="1" t="s">
        <v>4</v>
      </c>
      <c r="E3" s="1" t="s">
        <v>5</v>
      </c>
      <c r="F3" s="1" t="s">
        <v>1</v>
      </c>
      <c r="G3" s="1">
        <v>10</v>
      </c>
      <c r="H3" s="1">
        <f>VLOOKUP(D3,[1]Inventory!$B:$J,9,0)</f>
        <v>357.86</v>
      </c>
      <c r="I3" s="1">
        <f>G3*H3</f>
        <v>3578.6000000000004</v>
      </c>
      <c r="J3" s="1">
        <v>1000</v>
      </c>
      <c r="K3" s="1">
        <v>10000</v>
      </c>
    </row>
    <row r="4" spans="1:11" x14ac:dyDescent="0.25">
      <c r="A4" s="1" t="s">
        <v>110</v>
      </c>
      <c r="B4" s="3" t="s">
        <v>64</v>
      </c>
      <c r="C4" s="1" t="s">
        <v>139</v>
      </c>
      <c r="D4" s="1" t="s">
        <v>6</v>
      </c>
      <c r="E4" s="1" t="s">
        <v>7</v>
      </c>
      <c r="F4" s="1" t="s">
        <v>1</v>
      </c>
      <c r="G4" s="1">
        <v>3</v>
      </c>
      <c r="H4" s="1">
        <f>VLOOKUP(D4,[1]Inventory!$B:$J,9,0)</f>
        <v>671.6</v>
      </c>
      <c r="I4" s="1">
        <f t="shared" ref="I4:I10" si="0">G4*H4</f>
        <v>2014.8000000000002</v>
      </c>
      <c r="J4" s="1">
        <v>1800</v>
      </c>
      <c r="K4" s="1">
        <v>5400</v>
      </c>
    </row>
    <row r="5" spans="1:11" x14ac:dyDescent="0.25">
      <c r="A5" s="1" t="s">
        <v>110</v>
      </c>
      <c r="B5" s="3">
        <v>210141500</v>
      </c>
      <c r="C5" s="1" t="s">
        <v>139</v>
      </c>
      <c r="D5" s="1" t="s">
        <v>18</v>
      </c>
      <c r="E5" s="1" t="s">
        <v>19</v>
      </c>
      <c r="F5" s="1" t="s">
        <v>11</v>
      </c>
      <c r="G5" s="1">
        <v>1</v>
      </c>
      <c r="H5" s="1">
        <f>VLOOKUP(D5,[1]Inventory!$B:$J,9,0)</f>
        <v>1311.94</v>
      </c>
      <c r="I5" s="1">
        <f t="shared" si="0"/>
        <v>1311.94</v>
      </c>
      <c r="J5" s="1">
        <v>2000</v>
      </c>
      <c r="K5" s="1">
        <v>2000</v>
      </c>
    </row>
    <row r="6" spans="1:11" x14ac:dyDescent="0.25">
      <c r="A6" s="1" t="s">
        <v>110</v>
      </c>
      <c r="B6" s="3" t="s">
        <v>71</v>
      </c>
      <c r="C6" s="1" t="s">
        <v>139</v>
      </c>
      <c r="D6" s="1" t="s">
        <v>23</v>
      </c>
      <c r="E6" s="1" t="s">
        <v>24</v>
      </c>
      <c r="F6" s="1" t="s">
        <v>20</v>
      </c>
      <c r="G6" s="1">
        <v>2</v>
      </c>
      <c r="H6" s="1">
        <f>VLOOKUP(D6,[1]Inventory!$B:$J,9,0)</f>
        <v>56.56</v>
      </c>
      <c r="I6" s="1">
        <f t="shared" si="0"/>
        <v>113.12</v>
      </c>
      <c r="J6" s="1">
        <v>100</v>
      </c>
      <c r="K6" s="1">
        <v>200</v>
      </c>
    </row>
    <row r="7" spans="1:11" x14ac:dyDescent="0.25">
      <c r="A7" s="1" t="s">
        <v>110</v>
      </c>
      <c r="B7" s="3" t="s">
        <v>29</v>
      </c>
      <c r="C7" s="1" t="s">
        <v>139</v>
      </c>
      <c r="D7" s="1" t="s">
        <v>38</v>
      </c>
      <c r="E7" s="1" t="s">
        <v>3</v>
      </c>
      <c r="F7" s="1" t="s">
        <v>35</v>
      </c>
      <c r="G7" s="1">
        <v>5</v>
      </c>
      <c r="H7" s="1">
        <f>VLOOKUP(D7,[1]Inventory!$B:$J,9,0)</f>
        <v>1538.89</v>
      </c>
      <c r="I7" s="1">
        <f t="shared" si="0"/>
        <v>7694.4500000000007</v>
      </c>
      <c r="J7" s="1">
        <v>3000</v>
      </c>
      <c r="K7" s="1">
        <v>15000</v>
      </c>
    </row>
    <row r="8" spans="1:11" x14ac:dyDescent="0.25">
      <c r="A8" s="1" t="s">
        <v>110</v>
      </c>
      <c r="B8" s="3">
        <v>210221200</v>
      </c>
      <c r="C8" s="1" t="s">
        <v>139</v>
      </c>
      <c r="D8" s="1" t="s">
        <v>52</v>
      </c>
      <c r="E8" s="1" t="s">
        <v>40</v>
      </c>
      <c r="F8" s="1" t="s">
        <v>50</v>
      </c>
      <c r="G8" s="1">
        <v>2</v>
      </c>
      <c r="H8" s="1">
        <f>VLOOKUP(D8,[1]Inventory!$B:$J,9,0)</f>
        <v>402.4</v>
      </c>
      <c r="I8" s="1">
        <f t="shared" si="0"/>
        <v>804.8</v>
      </c>
      <c r="J8" s="1">
        <v>1200</v>
      </c>
      <c r="K8" s="1">
        <v>2400</v>
      </c>
    </row>
    <row r="9" spans="1:11" x14ac:dyDescent="0.25">
      <c r="A9" s="1" t="s">
        <v>110</v>
      </c>
      <c r="B9" s="3" t="s">
        <v>64</v>
      </c>
      <c r="C9" s="1" t="s">
        <v>139</v>
      </c>
      <c r="D9" s="1" t="s">
        <v>65</v>
      </c>
      <c r="E9" s="1" t="s">
        <v>98</v>
      </c>
      <c r="F9" s="1" t="s">
        <v>58</v>
      </c>
      <c r="G9" s="1">
        <v>2</v>
      </c>
      <c r="H9" s="1">
        <f>VLOOKUP(D9,[1]Inventory!$B:$J,9,0)</f>
        <v>252</v>
      </c>
      <c r="I9" s="1">
        <f t="shared" si="0"/>
        <v>504</v>
      </c>
      <c r="J9" s="1">
        <v>500</v>
      </c>
      <c r="K9" s="1">
        <v>1000</v>
      </c>
    </row>
    <row r="10" spans="1:11" x14ac:dyDescent="0.25">
      <c r="A10" s="1" t="s">
        <v>111</v>
      </c>
      <c r="B10" s="3" t="s">
        <v>39</v>
      </c>
      <c r="C10" s="1" t="s">
        <v>139</v>
      </c>
      <c r="D10" s="1" t="s">
        <v>69</v>
      </c>
      <c r="E10" s="1" t="s">
        <v>89</v>
      </c>
      <c r="F10" s="1" t="s">
        <v>58</v>
      </c>
      <c r="G10" s="1">
        <v>4</v>
      </c>
      <c r="H10" s="1">
        <f>VLOOKUP(D10,[1]Inventory!$B:$J,9,0)</f>
        <v>69.599999999999994</v>
      </c>
      <c r="I10" s="1">
        <f t="shared" si="0"/>
        <v>278.39999999999998</v>
      </c>
      <c r="J10" s="1">
        <v>200</v>
      </c>
      <c r="K10" s="1">
        <v>800</v>
      </c>
    </row>
    <row r="11" spans="1:11" x14ac:dyDescent="0.25">
      <c r="A11" s="1" t="s">
        <v>112</v>
      </c>
      <c r="B11" s="3" t="s">
        <v>51</v>
      </c>
      <c r="C11" s="1"/>
      <c r="D11" s="1"/>
      <c r="E11" s="1"/>
      <c r="F11" s="1"/>
      <c r="G11" s="1">
        <f>SUM(G3:G10)</f>
        <v>29</v>
      </c>
      <c r="H11" s="1"/>
      <c r="I11" s="1">
        <f>SUM(I3:I10)</f>
        <v>16300.109999999999</v>
      </c>
      <c r="J11" s="1">
        <f t="shared" ref="J11:K11" si="1">SUM(J3:J10)</f>
        <v>9800</v>
      </c>
      <c r="K11" s="1">
        <f t="shared" si="1"/>
        <v>36800</v>
      </c>
    </row>
    <row r="12" spans="1:11" x14ac:dyDescent="0.25">
      <c r="A12" s="1" t="e">
        <v>#REF!</v>
      </c>
      <c r="B12" s="3" t="s">
        <v>85</v>
      </c>
    </row>
    <row r="13" spans="1:11" x14ac:dyDescent="0.25">
      <c r="A13" s="1" t="s">
        <v>113</v>
      </c>
      <c r="B13" s="3" t="s">
        <v>86</v>
      </c>
    </row>
    <row r="14" spans="1:11" x14ac:dyDescent="0.25">
      <c r="A14" s="1" t="s">
        <v>114</v>
      </c>
      <c r="B14" s="3" t="s">
        <v>60</v>
      </c>
    </row>
    <row r="15" spans="1:11" x14ac:dyDescent="0.25">
      <c r="A15" s="1" t="s">
        <v>114</v>
      </c>
      <c r="B15" s="3" t="s">
        <v>66</v>
      </c>
    </row>
    <row r="16" spans="1:11" x14ac:dyDescent="0.25">
      <c r="A16" s="1" t="e">
        <v>#REF!</v>
      </c>
      <c r="B16" s="3" t="s">
        <v>62</v>
      </c>
    </row>
    <row r="17" spans="1:2" x14ac:dyDescent="0.25">
      <c r="A17" s="1" t="s">
        <v>114</v>
      </c>
      <c r="B17" s="3" t="s">
        <v>67</v>
      </c>
    </row>
    <row r="18" spans="1:2" x14ac:dyDescent="0.25">
      <c r="A18" s="1" t="s">
        <v>114</v>
      </c>
      <c r="B18" s="3" t="s">
        <v>4</v>
      </c>
    </row>
    <row r="19" spans="1:2" x14ac:dyDescent="0.25">
      <c r="A19" s="1" t="s">
        <v>114</v>
      </c>
      <c r="B19" s="3" t="s">
        <v>2</v>
      </c>
    </row>
    <row r="20" spans="1:2" x14ac:dyDescent="0.25">
      <c r="A20" s="1" t="s">
        <v>114</v>
      </c>
      <c r="B20" s="3" t="s">
        <v>51</v>
      </c>
    </row>
    <row r="21" spans="1:2" x14ac:dyDescent="0.25">
      <c r="A21" s="1" t="s">
        <v>114</v>
      </c>
      <c r="B21" s="3" t="s">
        <v>4</v>
      </c>
    </row>
    <row r="22" spans="1:2" x14ac:dyDescent="0.25">
      <c r="A22" s="1" t="s">
        <v>114</v>
      </c>
      <c r="B22" s="3" t="s">
        <v>71</v>
      </c>
    </row>
    <row r="23" spans="1:2" x14ac:dyDescent="0.25">
      <c r="A23" s="1" t="s">
        <v>115</v>
      </c>
      <c r="B23" s="3" t="s">
        <v>14</v>
      </c>
    </row>
    <row r="24" spans="1:2" x14ac:dyDescent="0.25">
      <c r="A24" s="1" t="s">
        <v>115</v>
      </c>
      <c r="B24" s="3" t="s">
        <v>53</v>
      </c>
    </row>
    <row r="25" spans="1:2" x14ac:dyDescent="0.25">
      <c r="A25" s="1" t="s">
        <v>115</v>
      </c>
      <c r="B25" s="3" t="s">
        <v>45</v>
      </c>
    </row>
    <row r="26" spans="1:2" x14ac:dyDescent="0.25">
      <c r="A26" s="1" t="s">
        <v>115</v>
      </c>
      <c r="B26" s="3" t="s">
        <v>71</v>
      </c>
    </row>
    <row r="27" spans="1:2" x14ac:dyDescent="0.25">
      <c r="A27" s="1" t="s">
        <v>116</v>
      </c>
      <c r="B27" s="3" t="s">
        <v>83</v>
      </c>
    </row>
    <row r="28" spans="1:2" x14ac:dyDescent="0.25">
      <c r="A28" s="1" t="s">
        <v>116</v>
      </c>
      <c r="B28" s="3" t="s">
        <v>71</v>
      </c>
    </row>
    <row r="29" spans="1:2" x14ac:dyDescent="0.25">
      <c r="A29" s="1" t="s">
        <v>116</v>
      </c>
      <c r="B29" s="3" t="s">
        <v>36</v>
      </c>
    </row>
    <row r="30" spans="1:2" x14ac:dyDescent="0.25">
      <c r="A30" s="1" t="s">
        <v>116</v>
      </c>
      <c r="B30" s="3" t="s">
        <v>71</v>
      </c>
    </row>
    <row r="31" spans="1:2" x14ac:dyDescent="0.25">
      <c r="A31" s="1" t="s">
        <v>117</v>
      </c>
      <c r="B31" s="3" t="s">
        <v>74</v>
      </c>
    </row>
    <row r="32" spans="1:2" x14ac:dyDescent="0.25">
      <c r="A32" s="1" t="s">
        <v>117</v>
      </c>
      <c r="B32" s="3" t="s">
        <v>59</v>
      </c>
    </row>
    <row r="33" spans="1:2" x14ac:dyDescent="0.25">
      <c r="A33" s="1" t="s">
        <v>117</v>
      </c>
      <c r="B33" s="3" t="s">
        <v>68</v>
      </c>
    </row>
    <row r="34" spans="1:2" x14ac:dyDescent="0.25">
      <c r="A34" s="1" t="s">
        <v>117</v>
      </c>
      <c r="B34" s="3" t="s">
        <v>36</v>
      </c>
    </row>
    <row r="35" spans="1:2" x14ac:dyDescent="0.25">
      <c r="A35" s="1" t="s">
        <v>117</v>
      </c>
      <c r="B35" s="3" t="s">
        <v>71</v>
      </c>
    </row>
    <row r="36" spans="1:2" x14ac:dyDescent="0.25">
      <c r="A36" s="1" t="s">
        <v>118</v>
      </c>
      <c r="B36" s="3" t="s">
        <v>71</v>
      </c>
    </row>
    <row r="37" spans="1:2" x14ac:dyDescent="0.25">
      <c r="A37" s="1" t="s">
        <v>118</v>
      </c>
      <c r="B37" s="3">
        <v>210141500</v>
      </c>
    </row>
    <row r="38" spans="1:2" x14ac:dyDescent="0.25">
      <c r="A38" s="1" t="s">
        <v>118</v>
      </c>
      <c r="B38" s="3" t="s">
        <v>33</v>
      </c>
    </row>
    <row r="39" spans="1:2" x14ac:dyDescent="0.25">
      <c r="A39" s="1" t="s">
        <v>118</v>
      </c>
      <c r="B39" s="3">
        <v>310320801</v>
      </c>
    </row>
    <row r="40" spans="1:2" x14ac:dyDescent="0.25">
      <c r="A40" s="1" t="s">
        <v>118</v>
      </c>
      <c r="B40" s="3">
        <v>210133802</v>
      </c>
    </row>
    <row r="41" spans="1:2" x14ac:dyDescent="0.25">
      <c r="A41" s="1" t="s">
        <v>118</v>
      </c>
      <c r="B41" s="3" t="s">
        <v>76</v>
      </c>
    </row>
    <row r="42" spans="1:2" x14ac:dyDescent="0.25">
      <c r="A42" s="1" t="s">
        <v>118</v>
      </c>
      <c r="B42" s="3" t="s">
        <v>49</v>
      </c>
    </row>
    <row r="43" spans="1:2" x14ac:dyDescent="0.25">
      <c r="A43" s="1" t="s">
        <v>118</v>
      </c>
      <c r="B43" s="3" t="s">
        <v>108</v>
      </c>
    </row>
    <row r="44" spans="1:2" x14ac:dyDescent="0.25">
      <c r="A44" s="1" t="s">
        <v>119</v>
      </c>
      <c r="B44" s="3" t="s">
        <v>57</v>
      </c>
    </row>
    <row r="45" spans="1:2" x14ac:dyDescent="0.25">
      <c r="A45" s="1" t="s">
        <v>119</v>
      </c>
      <c r="B45" s="3" t="s">
        <v>84</v>
      </c>
    </row>
    <row r="46" spans="1:2" x14ac:dyDescent="0.25">
      <c r="A46" s="1" t="s">
        <v>119</v>
      </c>
      <c r="B46" s="3" t="s">
        <v>71</v>
      </c>
    </row>
    <row r="47" spans="1:2" x14ac:dyDescent="0.25">
      <c r="A47" s="1" t="s">
        <v>118</v>
      </c>
      <c r="B47" s="3" t="s">
        <v>71</v>
      </c>
    </row>
    <row r="48" spans="1:2" x14ac:dyDescent="0.25">
      <c r="A48" s="1" t="s">
        <v>120</v>
      </c>
      <c r="B48" s="3" t="s">
        <v>36</v>
      </c>
    </row>
    <row r="49" spans="1:2" x14ac:dyDescent="0.25">
      <c r="A49" s="1" t="s">
        <v>121</v>
      </c>
      <c r="B49" s="3" t="s">
        <v>74</v>
      </c>
    </row>
    <row r="50" spans="1:2" x14ac:dyDescent="0.25">
      <c r="A50" s="1" t="s">
        <v>121</v>
      </c>
      <c r="B50" s="3" t="s">
        <v>74</v>
      </c>
    </row>
    <row r="51" spans="1:2" x14ac:dyDescent="0.25">
      <c r="A51" s="1" t="s">
        <v>121</v>
      </c>
      <c r="B51" s="3" t="s">
        <v>9</v>
      </c>
    </row>
    <row r="52" spans="1:2" x14ac:dyDescent="0.25">
      <c r="A52" s="1" t="s">
        <v>121</v>
      </c>
      <c r="B52" s="3" t="s">
        <v>41</v>
      </c>
    </row>
    <row r="53" spans="1:2" x14ac:dyDescent="0.25">
      <c r="A53" s="1" t="s">
        <v>121</v>
      </c>
      <c r="B53" s="3" t="s">
        <v>43</v>
      </c>
    </row>
    <row r="54" spans="1:2" x14ac:dyDescent="0.25">
      <c r="A54" s="1" t="s">
        <v>121</v>
      </c>
      <c r="B54" s="3" t="s">
        <v>42</v>
      </c>
    </row>
    <row r="55" spans="1:2" x14ac:dyDescent="0.25">
      <c r="A55" s="1" t="s">
        <v>121</v>
      </c>
      <c r="B55" s="3" t="s">
        <v>74</v>
      </c>
    </row>
    <row r="56" spans="1:2" x14ac:dyDescent="0.25">
      <c r="A56" s="1" t="s">
        <v>122</v>
      </c>
      <c r="B56" s="3" t="s">
        <v>71</v>
      </c>
    </row>
    <row r="57" spans="1:2" x14ac:dyDescent="0.25">
      <c r="A57" s="1" t="s">
        <v>122</v>
      </c>
      <c r="B57" s="3" t="s">
        <v>71</v>
      </c>
    </row>
    <row r="58" spans="1:2" x14ac:dyDescent="0.25">
      <c r="A58" s="1" t="s">
        <v>122</v>
      </c>
      <c r="B58" s="3" t="s">
        <v>29</v>
      </c>
    </row>
    <row r="59" spans="1:2" x14ac:dyDescent="0.25">
      <c r="A59" s="1" t="s">
        <v>122</v>
      </c>
      <c r="B59" s="3" t="s">
        <v>12</v>
      </c>
    </row>
    <row r="60" spans="1:2" x14ac:dyDescent="0.25">
      <c r="A60" s="1" t="s">
        <v>122</v>
      </c>
      <c r="B60" s="3">
        <v>210121312</v>
      </c>
    </row>
    <row r="61" spans="1:2" x14ac:dyDescent="0.25">
      <c r="A61" s="1" t="s">
        <v>122</v>
      </c>
      <c r="B61" s="3" t="s">
        <v>4</v>
      </c>
    </row>
    <row r="62" spans="1:2" x14ac:dyDescent="0.25">
      <c r="A62" s="1" t="s">
        <v>122</v>
      </c>
      <c r="B62" s="3" t="s">
        <v>52</v>
      </c>
    </row>
    <row r="63" spans="1:2" x14ac:dyDescent="0.25">
      <c r="A63" s="1" t="s">
        <v>122</v>
      </c>
      <c r="B63" s="3" t="s">
        <v>29</v>
      </c>
    </row>
    <row r="64" spans="1:2" x14ac:dyDescent="0.25">
      <c r="A64" s="1" t="s">
        <v>122</v>
      </c>
      <c r="B64" s="3" t="s">
        <v>12</v>
      </c>
    </row>
    <row r="65" spans="1:2" x14ac:dyDescent="0.25">
      <c r="A65" s="1" t="s">
        <v>123</v>
      </c>
      <c r="B65" s="3" t="s">
        <v>71</v>
      </c>
    </row>
    <row r="66" spans="1:2" x14ac:dyDescent="0.25">
      <c r="A66" s="1" t="s">
        <v>123</v>
      </c>
      <c r="B66" s="3" t="s">
        <v>29</v>
      </c>
    </row>
    <row r="67" spans="1:2" x14ac:dyDescent="0.25">
      <c r="A67" s="1" t="s">
        <v>123</v>
      </c>
      <c r="B67" s="3" t="s">
        <v>71</v>
      </c>
    </row>
    <row r="68" spans="1:2" x14ac:dyDescent="0.25">
      <c r="A68" s="1" t="s">
        <v>124</v>
      </c>
      <c r="B68" s="3" t="s">
        <v>67</v>
      </c>
    </row>
    <row r="69" spans="1:2" x14ac:dyDescent="0.25">
      <c r="A69" s="1" t="s">
        <v>124</v>
      </c>
      <c r="B69" s="3" t="s">
        <v>4</v>
      </c>
    </row>
    <row r="70" spans="1:2" x14ac:dyDescent="0.25">
      <c r="A70" s="1" t="s">
        <v>125</v>
      </c>
      <c r="B70" s="3" t="s">
        <v>71</v>
      </c>
    </row>
    <row r="71" spans="1:2" x14ac:dyDescent="0.25">
      <c r="A71" s="1" t="s">
        <v>125</v>
      </c>
      <c r="B71" s="3" t="s">
        <v>53</v>
      </c>
    </row>
    <row r="72" spans="1:2" x14ac:dyDescent="0.25">
      <c r="A72" s="1" t="s">
        <v>126</v>
      </c>
      <c r="B72" s="3" t="s">
        <v>56</v>
      </c>
    </row>
    <row r="73" spans="1:2" x14ac:dyDescent="0.25">
      <c r="A73" s="1" t="s">
        <v>126</v>
      </c>
      <c r="B73" s="3" t="s">
        <v>71</v>
      </c>
    </row>
    <row r="74" spans="1:2" x14ac:dyDescent="0.25">
      <c r="A74" s="1" t="s">
        <v>126</v>
      </c>
      <c r="B74" s="3" t="s">
        <v>76</v>
      </c>
    </row>
    <row r="75" spans="1:2" x14ac:dyDescent="0.25">
      <c r="A75" s="1" t="s">
        <v>127</v>
      </c>
      <c r="B75" s="3" t="s">
        <v>71</v>
      </c>
    </row>
    <row r="76" spans="1:2" x14ac:dyDescent="0.25">
      <c r="A76" s="1" t="s">
        <v>127</v>
      </c>
      <c r="B76" s="3" t="s">
        <v>31</v>
      </c>
    </row>
    <row r="77" spans="1:2" x14ac:dyDescent="0.25">
      <c r="A77" s="1" t="s">
        <v>127</v>
      </c>
      <c r="B77" s="3" t="s">
        <v>82</v>
      </c>
    </row>
    <row r="78" spans="1:2" x14ac:dyDescent="0.25">
      <c r="A78" s="1" t="s">
        <v>128</v>
      </c>
      <c r="B78" s="3" t="s">
        <v>78</v>
      </c>
    </row>
    <row r="79" spans="1:2" x14ac:dyDescent="0.25">
      <c r="A79" s="1" t="s">
        <v>128</v>
      </c>
      <c r="B79" s="3" t="s">
        <v>80</v>
      </c>
    </row>
    <row r="80" spans="1:2" x14ac:dyDescent="0.25">
      <c r="A80" s="1" t="s">
        <v>128</v>
      </c>
      <c r="B80" s="3" t="s">
        <v>79</v>
      </c>
    </row>
    <row r="81" spans="1:2" x14ac:dyDescent="0.25">
      <c r="A81" s="1" t="s">
        <v>128</v>
      </c>
      <c r="B81" s="3" t="s">
        <v>29</v>
      </c>
    </row>
    <row r="82" spans="1:2" x14ac:dyDescent="0.25">
      <c r="A82" s="1" t="s">
        <v>129</v>
      </c>
      <c r="B82" s="3" t="s">
        <v>71</v>
      </c>
    </row>
    <row r="83" spans="1:2" x14ac:dyDescent="0.25">
      <c r="A83" s="1" t="s">
        <v>129</v>
      </c>
      <c r="B83" s="3" t="s">
        <v>16</v>
      </c>
    </row>
    <row r="84" spans="1:2" x14ac:dyDescent="0.25">
      <c r="A84" s="1" t="s">
        <v>130</v>
      </c>
      <c r="B84" s="3" t="s">
        <v>63</v>
      </c>
    </row>
    <row r="85" spans="1:2" x14ac:dyDescent="0.25">
      <c r="A85" s="1" t="s">
        <v>130</v>
      </c>
      <c r="B85" s="3">
        <v>210132900</v>
      </c>
    </row>
    <row r="86" spans="1:2" x14ac:dyDescent="0.25">
      <c r="A86" s="1" t="s">
        <v>130</v>
      </c>
      <c r="B86" s="3" t="s">
        <v>29</v>
      </c>
    </row>
    <row r="87" spans="1:2" x14ac:dyDescent="0.25">
      <c r="A87" s="1" t="s">
        <v>130</v>
      </c>
      <c r="B87" s="3" t="s">
        <v>53</v>
      </c>
    </row>
    <row r="88" spans="1:2" x14ac:dyDescent="0.25">
      <c r="A88" s="1" t="s">
        <v>131</v>
      </c>
      <c r="B88" s="3" t="s">
        <v>71</v>
      </c>
    </row>
    <row r="89" spans="1:2" x14ac:dyDescent="0.25">
      <c r="A89" s="1" t="s">
        <v>131</v>
      </c>
      <c r="B89" s="3" t="s">
        <v>71</v>
      </c>
    </row>
  </sheetData>
  <mergeCells count="2">
    <mergeCell ref="A1:B1"/>
    <mergeCell ref="C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4D2B1-7BA0-4167-8022-C1FD46D1D6CC}">
  <dimension ref="A1:F9"/>
  <sheetViews>
    <sheetView workbookViewId="0">
      <selection activeCell="F9" sqref="B2:F9"/>
    </sheetView>
  </sheetViews>
  <sheetFormatPr defaultRowHeight="15" x14ac:dyDescent="0.25"/>
  <cols>
    <col min="2" max="2" width="18.5703125" bestFit="1" customWidth="1"/>
    <col min="3" max="3" width="23.7109375" bestFit="1" customWidth="1"/>
    <col min="6" max="6" width="12.28515625" bestFit="1" customWidth="1"/>
  </cols>
  <sheetData>
    <row r="1" spans="1:6" x14ac:dyDescent="0.25">
      <c r="A1" s="2" t="s">
        <v>133</v>
      </c>
      <c r="B1" s="2" t="s">
        <v>134</v>
      </c>
      <c r="C1" s="2" t="s">
        <v>135</v>
      </c>
      <c r="D1" s="2" t="s">
        <v>137</v>
      </c>
      <c r="E1" s="2" t="s">
        <v>143</v>
      </c>
      <c r="F1" s="2" t="s">
        <v>141</v>
      </c>
    </row>
    <row r="2" spans="1:6" x14ac:dyDescent="0.25">
      <c r="A2" s="1" t="s">
        <v>139</v>
      </c>
      <c r="B2" s="1" t="s">
        <v>4</v>
      </c>
      <c r="C2" s="1" t="s">
        <v>5</v>
      </c>
      <c r="D2" s="1">
        <v>10</v>
      </c>
      <c r="E2" s="1">
        <v>0</v>
      </c>
      <c r="F2" s="1">
        <f>VLOOKUP(B2,[1]Inventory!$B:$J,9,0)</f>
        <v>357.86</v>
      </c>
    </row>
    <row r="3" spans="1:6" x14ac:dyDescent="0.25">
      <c r="A3" s="1" t="s">
        <v>139</v>
      </c>
      <c r="B3" s="1" t="s">
        <v>6</v>
      </c>
      <c r="C3" s="1" t="s">
        <v>7</v>
      </c>
      <c r="D3" s="1">
        <v>3</v>
      </c>
      <c r="E3" s="1">
        <v>0</v>
      </c>
      <c r="F3" s="1">
        <f>VLOOKUP(B3,[1]Inventory!$B:$J,9,0)</f>
        <v>671.6</v>
      </c>
    </row>
    <row r="4" spans="1:6" x14ac:dyDescent="0.25">
      <c r="A4" s="1" t="s">
        <v>139</v>
      </c>
      <c r="B4" s="1" t="s">
        <v>18</v>
      </c>
      <c r="C4" s="1" t="s">
        <v>19</v>
      </c>
      <c r="D4" s="1">
        <v>1</v>
      </c>
      <c r="E4" s="1">
        <v>0</v>
      </c>
      <c r="F4" s="1">
        <f>VLOOKUP(B4,[1]Inventory!$B:$J,9,0)</f>
        <v>1311.94</v>
      </c>
    </row>
    <row r="5" spans="1:6" x14ac:dyDescent="0.25">
      <c r="A5" s="1" t="s">
        <v>139</v>
      </c>
      <c r="B5" s="1" t="s">
        <v>23</v>
      </c>
      <c r="C5" s="1" t="s">
        <v>24</v>
      </c>
      <c r="D5" s="1">
        <v>2</v>
      </c>
      <c r="E5" s="1">
        <v>0</v>
      </c>
      <c r="F5" s="1">
        <f>VLOOKUP(B5,[1]Inventory!$B:$J,9,0)</f>
        <v>56.56</v>
      </c>
    </row>
    <row r="6" spans="1:6" x14ac:dyDescent="0.25">
      <c r="A6" s="1" t="s">
        <v>139</v>
      </c>
      <c r="B6" s="1" t="s">
        <v>38</v>
      </c>
      <c r="C6" s="1" t="s">
        <v>3</v>
      </c>
      <c r="D6" s="1">
        <v>5</v>
      </c>
      <c r="E6" s="1">
        <v>0</v>
      </c>
      <c r="F6" s="1">
        <f>VLOOKUP(B6,[1]Inventory!$B:$J,9,0)</f>
        <v>1538.89</v>
      </c>
    </row>
    <row r="7" spans="1:6" x14ac:dyDescent="0.25">
      <c r="A7" s="1" t="s">
        <v>139</v>
      </c>
      <c r="B7" s="1" t="s">
        <v>52</v>
      </c>
      <c r="C7" s="1" t="s">
        <v>40</v>
      </c>
      <c r="D7" s="1">
        <v>2</v>
      </c>
      <c r="E7" s="1">
        <v>0</v>
      </c>
      <c r="F7" s="1">
        <f>VLOOKUP(B7,[1]Inventory!$B:$J,9,0)</f>
        <v>402.4</v>
      </c>
    </row>
    <row r="8" spans="1:6" x14ac:dyDescent="0.25">
      <c r="A8" s="1" t="s">
        <v>139</v>
      </c>
      <c r="B8" s="1" t="s">
        <v>65</v>
      </c>
      <c r="C8" s="1" t="s">
        <v>98</v>
      </c>
      <c r="D8" s="1">
        <v>2</v>
      </c>
      <c r="E8" s="1">
        <v>0</v>
      </c>
      <c r="F8" s="1">
        <f>VLOOKUP(B8,[1]Inventory!$B:$J,9,0)</f>
        <v>252</v>
      </c>
    </row>
    <row r="9" spans="1:6" x14ac:dyDescent="0.25">
      <c r="A9" s="1" t="s">
        <v>139</v>
      </c>
      <c r="B9" s="1" t="s">
        <v>69</v>
      </c>
      <c r="C9" s="1" t="s">
        <v>89</v>
      </c>
      <c r="D9" s="1">
        <v>4</v>
      </c>
      <c r="E9" s="1">
        <v>0</v>
      </c>
      <c r="F9" s="1">
        <f>VLOOKUP(B9,[1]Inventory!$B:$J,9,0)</f>
        <v>69.599999999999994</v>
      </c>
    </row>
  </sheetData>
  <autoFilter ref="A1:G9" xr:uid="{84B289D8-3158-4C17-AD39-CE61B08A7D2A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F269-E8B5-4D5C-805A-72F8A77A052C}">
  <dimension ref="A1:E9"/>
  <sheetViews>
    <sheetView tabSelected="1" workbookViewId="0">
      <selection activeCell="J15" sqref="J15"/>
    </sheetView>
  </sheetViews>
  <sheetFormatPr defaultRowHeight="15" x14ac:dyDescent="0.25"/>
  <cols>
    <col min="5" max="5" width="12.28515625" bestFit="1" customWidth="1"/>
  </cols>
  <sheetData>
    <row r="1" spans="1:5" x14ac:dyDescent="0.25">
      <c r="A1" t="s">
        <v>134</v>
      </c>
      <c r="B1" t="s">
        <v>135</v>
      </c>
      <c r="C1" t="s">
        <v>137</v>
      </c>
      <c r="D1" t="s">
        <v>143</v>
      </c>
      <c r="E1" t="s">
        <v>141</v>
      </c>
    </row>
    <row r="2" spans="1:5" x14ac:dyDescent="0.25">
      <c r="A2" s="1" t="s">
        <v>4</v>
      </c>
      <c r="B2" s="1" t="s">
        <v>5</v>
      </c>
      <c r="C2" s="1">
        <v>10</v>
      </c>
      <c r="D2" s="1">
        <v>0</v>
      </c>
      <c r="E2" s="1">
        <f>VLOOKUP(A2,[1]Inventory!$B:$J,9,0)</f>
        <v>357.86</v>
      </c>
    </row>
    <row r="3" spans="1:5" x14ac:dyDescent="0.25">
      <c r="A3" s="1" t="s">
        <v>6</v>
      </c>
      <c r="B3" s="1" t="s">
        <v>7</v>
      </c>
      <c r="C3" s="1">
        <v>3</v>
      </c>
      <c r="D3" s="1">
        <v>0</v>
      </c>
      <c r="E3" s="1">
        <f>VLOOKUP(A3,[1]Inventory!$B:$J,9,0)</f>
        <v>671.6</v>
      </c>
    </row>
    <row r="4" spans="1:5" x14ac:dyDescent="0.25">
      <c r="A4" s="1" t="s">
        <v>18</v>
      </c>
      <c r="B4" s="1" t="s">
        <v>19</v>
      </c>
      <c r="C4" s="1">
        <v>1</v>
      </c>
      <c r="D4" s="1">
        <v>0</v>
      </c>
      <c r="E4" s="1">
        <f>VLOOKUP(A4,[1]Inventory!$B:$J,9,0)</f>
        <v>1311.94</v>
      </c>
    </row>
    <row r="5" spans="1:5" x14ac:dyDescent="0.25">
      <c r="A5" s="1" t="s">
        <v>23</v>
      </c>
      <c r="B5" s="1" t="s">
        <v>24</v>
      </c>
      <c r="C5" s="1">
        <v>2</v>
      </c>
      <c r="D5" s="1">
        <v>0</v>
      </c>
      <c r="E5" s="1">
        <f>VLOOKUP(A5,[1]Inventory!$B:$J,9,0)</f>
        <v>56.56</v>
      </c>
    </row>
    <row r="6" spans="1:5" x14ac:dyDescent="0.25">
      <c r="A6" s="1" t="s">
        <v>38</v>
      </c>
      <c r="B6" s="1" t="s">
        <v>3</v>
      </c>
      <c r="C6" s="1">
        <v>5</v>
      </c>
      <c r="D6" s="1">
        <v>0</v>
      </c>
      <c r="E6" s="1">
        <f>VLOOKUP(A6,[1]Inventory!$B:$J,9,0)</f>
        <v>1538.89</v>
      </c>
    </row>
    <row r="7" spans="1:5" x14ac:dyDescent="0.25">
      <c r="A7" s="1" t="s">
        <v>52</v>
      </c>
      <c r="B7" s="1" t="s">
        <v>40</v>
      </c>
      <c r="C7" s="1">
        <v>2</v>
      </c>
      <c r="D7" s="1">
        <v>0</v>
      </c>
      <c r="E7" s="1">
        <f>VLOOKUP(A7,[1]Inventory!$B:$J,9,0)</f>
        <v>402.4</v>
      </c>
    </row>
    <row r="8" spans="1:5" x14ac:dyDescent="0.25">
      <c r="A8" s="1" t="s">
        <v>65</v>
      </c>
      <c r="B8" s="1" t="s">
        <v>98</v>
      </c>
      <c r="C8" s="1">
        <v>2</v>
      </c>
      <c r="D8" s="1">
        <v>0</v>
      </c>
      <c r="E8" s="1">
        <f>VLOOKUP(A8,[1]Inventory!$B:$J,9,0)</f>
        <v>252</v>
      </c>
    </row>
    <row r="9" spans="1:5" x14ac:dyDescent="0.25">
      <c r="A9" s="1" t="s">
        <v>69</v>
      </c>
      <c r="B9" s="1" t="s">
        <v>89</v>
      </c>
      <c r="C9" s="1">
        <v>4</v>
      </c>
      <c r="D9" s="1">
        <v>0</v>
      </c>
      <c r="E9" s="1">
        <f>VLOOKUP(A9,[1]Inventory!$B:$J,9,0)</f>
        <v>69.599999999999994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May Received &amp; Issue</vt:lpstr>
      <vt:lpstr>Rec Costing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2019-07-04T12:02:13Z</dcterms:modified>
</cp:coreProperties>
</file>