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activeTab="3"/>
  </bookViews>
  <sheets>
    <sheet name="May Received &amp; Issue" sheetId="17" r:id="rId1"/>
    <sheet name="Recv Cost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Sheet2!$A$1:$F$49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9" l="1"/>
  <c r="E22" i="19"/>
  <c r="E21" i="19"/>
  <c r="E20" i="19"/>
  <c r="E19" i="19"/>
  <c r="E18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D50" i="20"/>
  <c r="F48" i="20" l="1"/>
  <c r="F46" i="20"/>
  <c r="F45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L41" i="18" l="1"/>
  <c r="L42" i="18"/>
  <c r="L43" i="18"/>
  <c r="L44" i="18"/>
  <c r="L45" i="18"/>
  <c r="L50" i="18"/>
  <c r="K4" i="18"/>
  <c r="L4" i="18" s="1"/>
  <c r="K5" i="18"/>
  <c r="L5" i="18" s="1"/>
  <c r="K6" i="18"/>
  <c r="L6" i="18" s="1"/>
  <c r="K7" i="18"/>
  <c r="L7" i="18" s="1"/>
  <c r="K8" i="18"/>
  <c r="L8" i="18" s="1"/>
  <c r="K9" i="18"/>
  <c r="L9" i="18" s="1"/>
  <c r="K10" i="18"/>
  <c r="L10" i="18" s="1"/>
  <c r="K11" i="18"/>
  <c r="L11" i="18" s="1"/>
  <c r="K12" i="18"/>
  <c r="L12" i="18" s="1"/>
  <c r="K13" i="18"/>
  <c r="L13" i="18" s="1"/>
  <c r="K14" i="18"/>
  <c r="L14" i="18" s="1"/>
  <c r="K15" i="18"/>
  <c r="L15" i="18" s="1"/>
  <c r="K16" i="18"/>
  <c r="L16" i="18" s="1"/>
  <c r="K17" i="18"/>
  <c r="L17" i="18" s="1"/>
  <c r="K18" i="18"/>
  <c r="L18" i="18" s="1"/>
  <c r="K19" i="18"/>
  <c r="L19" i="18" s="1"/>
  <c r="K20" i="18"/>
  <c r="L20" i="18" s="1"/>
  <c r="K21" i="18"/>
  <c r="L21" i="18" s="1"/>
  <c r="K22" i="18"/>
  <c r="L22" i="18" s="1"/>
  <c r="K23" i="18"/>
  <c r="L23" i="18" s="1"/>
  <c r="K24" i="18"/>
  <c r="L24" i="18" s="1"/>
  <c r="K25" i="18"/>
  <c r="L25" i="18" s="1"/>
  <c r="K26" i="18"/>
  <c r="L26" i="18" s="1"/>
  <c r="L27" i="18"/>
  <c r="K28" i="18"/>
  <c r="L28" i="18" s="1"/>
  <c r="K29" i="18"/>
  <c r="L29" i="18" s="1"/>
  <c r="K30" i="18"/>
  <c r="L30" i="18" s="1"/>
  <c r="K31" i="18"/>
  <c r="L31" i="18" s="1"/>
  <c r="K32" i="18"/>
  <c r="L32" i="18" s="1"/>
  <c r="K33" i="18"/>
  <c r="L33" i="18" s="1"/>
  <c r="K34" i="18"/>
  <c r="L34" i="18" s="1"/>
  <c r="K35" i="18"/>
  <c r="L35" i="18" s="1"/>
  <c r="K36" i="18"/>
  <c r="L36" i="18" s="1"/>
  <c r="K37" i="18"/>
  <c r="L37" i="18" s="1"/>
  <c r="K38" i="18"/>
  <c r="L38" i="18" s="1"/>
  <c r="K39" i="18"/>
  <c r="L39" i="18" s="1"/>
  <c r="K40" i="18"/>
  <c r="L40" i="18" s="1"/>
  <c r="K46" i="18"/>
  <c r="L46" i="18" s="1"/>
  <c r="K47" i="18"/>
  <c r="L47" i="18" s="1"/>
  <c r="L48" i="18"/>
  <c r="K49" i="18"/>
  <c r="L49" i="18" s="1"/>
  <c r="K3" i="18"/>
  <c r="L3" i="18" s="1"/>
  <c r="E146" i="18"/>
  <c r="N51" i="18"/>
  <c r="M51" i="18"/>
  <c r="J51" i="18"/>
  <c r="N51" i="17" l="1"/>
  <c r="O51" i="17"/>
  <c r="M51" i="17"/>
  <c r="F146" i="17"/>
  <c r="G146" i="17"/>
  <c r="E146" i="17"/>
</calcChain>
</file>

<file path=xl/sharedStrings.xml><?xml version="1.0" encoding="utf-8"?>
<sst xmlns="http://schemas.openxmlformats.org/spreadsheetml/2006/main" count="1609" uniqueCount="343">
  <si>
    <t>CHAIN</t>
  </si>
  <si>
    <t>WINDSHIELD</t>
  </si>
  <si>
    <t>MRP</t>
  </si>
  <si>
    <t>AD80S Alloy 80CC</t>
  </si>
  <si>
    <t>ZFA001-05002-K</t>
  </si>
  <si>
    <t>SPROCKER DRIVE</t>
  </si>
  <si>
    <t>EF001-56201</t>
  </si>
  <si>
    <t>DISK FRICTION</t>
  </si>
  <si>
    <t>COCK FUEL</t>
  </si>
  <si>
    <t>ZFA001-05200</t>
  </si>
  <si>
    <t>CARBURETOR</t>
  </si>
  <si>
    <t>BALL BEARING</t>
  </si>
  <si>
    <t>W8010002</t>
  </si>
  <si>
    <t>RACE BEARING BALL</t>
  </si>
  <si>
    <t>ZF0004-87</t>
  </si>
  <si>
    <t>INSTRUMENT</t>
  </si>
  <si>
    <t>HARNESS WIRE</t>
  </si>
  <si>
    <t>ZF0004-17005-05</t>
  </si>
  <si>
    <t>COWL (HEAD COVER) RED</t>
  </si>
  <si>
    <t>W8010049</t>
  </si>
  <si>
    <t>RETAINER</t>
  </si>
  <si>
    <t>ZFB001-100001</t>
  </si>
  <si>
    <t>MIRROR REAR (SET)</t>
  </si>
  <si>
    <t>ZFD998-74100</t>
  </si>
  <si>
    <t>SWITCH  L STEERING HANDLE</t>
  </si>
  <si>
    <t>ZDG001-28450</t>
  </si>
  <si>
    <t>SHOE SET RR BRAKE</t>
  </si>
  <si>
    <t>W8010001</t>
  </si>
  <si>
    <t>ZFA001-28351</t>
  </si>
  <si>
    <t>SPROCKER FINAL DRIVER</t>
  </si>
  <si>
    <t>ZFB012-70</t>
  </si>
  <si>
    <t>HORN SET (SET)</t>
  </si>
  <si>
    <t>AD80S Deluxe 80CC</t>
  </si>
  <si>
    <t>ZF0004-17005-05-DX</t>
  </si>
  <si>
    <t>COWL</t>
  </si>
  <si>
    <t>ZF0021-05001-NQ22</t>
  </si>
  <si>
    <t>COVER L CRANKCASE REAR</t>
  </si>
  <si>
    <t>COVER L CRANKCASE</t>
  </si>
  <si>
    <t>ZF0019-12300</t>
  </si>
  <si>
    <t>CABLE COMP FR BRAKE</t>
  </si>
  <si>
    <t>ZF0021-33</t>
  </si>
  <si>
    <t>SEAT DOUBLE</t>
  </si>
  <si>
    <t>AD80S family</t>
  </si>
  <si>
    <t>310130300(F-3-1)SP</t>
  </si>
  <si>
    <t>CABLE COMP THROTTLE</t>
  </si>
  <si>
    <t>BALL RACER</t>
  </si>
  <si>
    <t>ZFB001-14500-0053</t>
  </si>
  <si>
    <t>SEAL ,OIL (FR CUSHION)</t>
  </si>
  <si>
    <t>310140100-02-SP</t>
  </si>
  <si>
    <t>TAILLIGHT</t>
  </si>
  <si>
    <t>MUFFLER COMP.</t>
  </si>
  <si>
    <t>SPROCKET DRIVE</t>
  </si>
  <si>
    <t>HEADLIGHT</t>
  </si>
  <si>
    <t>ZFA001-053002-0051Y</t>
  </si>
  <si>
    <t>FUEL TANK COMP</t>
  </si>
  <si>
    <t>CABLE COMP CLUTCH</t>
  </si>
  <si>
    <t>W8010011</t>
  </si>
  <si>
    <t>CHAIN DRIVE</t>
  </si>
  <si>
    <t>LOWER PLATE CLUTCH</t>
  </si>
  <si>
    <t>HEADLIGHT ASSY</t>
  </si>
  <si>
    <t>PISTON</t>
  </si>
  <si>
    <t>BIKE RT 80CC</t>
  </si>
  <si>
    <t>BM328BKRT</t>
  </si>
  <si>
    <t>HEADLGIHT COVER 2</t>
  </si>
  <si>
    <t>BULLET-100CC</t>
  </si>
  <si>
    <t>ZH0004-04301</t>
  </si>
  <si>
    <t>ZH0004-39004-02</t>
  </si>
  <si>
    <t>STICKER COMP SET (BLACK)*</t>
  </si>
  <si>
    <t>ZH0004-17820A-05</t>
  </si>
  <si>
    <t>LOWER BODY, R. SIDE COVER (RED) -NEW</t>
  </si>
  <si>
    <t>ZH0004-18300(F-12-3)</t>
  </si>
  <si>
    <t>DRIVING UNIT  METER</t>
  </si>
  <si>
    <t>ZH0004-17862(F-16-3)</t>
  </si>
  <si>
    <t>ZH0004-87</t>
  </si>
  <si>
    <t>ZH0004-73(F-13)-01</t>
  </si>
  <si>
    <t>LOCK SET COMP</t>
  </si>
  <si>
    <t>LOWER STEEL CONE RACE</t>
  </si>
  <si>
    <t>STICKER COMP SET (RED)*</t>
  </si>
  <si>
    <t>RACE TOP CONE</t>
  </si>
  <si>
    <t>RACE UNDER CONE</t>
  </si>
  <si>
    <t>ZH0004-17201-01</t>
  </si>
  <si>
    <t>FR FENDER(RED)</t>
  </si>
  <si>
    <t>ZH0004-17810A-45</t>
  </si>
  <si>
    <t>LOWER BODY, L. SIDE COVER (BLACK) - NEW</t>
  </si>
  <si>
    <t>ZH0004-28302-01</t>
  </si>
  <si>
    <t>ZH0004-88</t>
  </si>
  <si>
    <t>ZH0004-17820A-45</t>
  </si>
  <si>
    <t>LOWER BODY, R. SIDE COVER (BLACK) -NEW</t>
  </si>
  <si>
    <t>RETAINER BALL UNDER</t>
  </si>
  <si>
    <t>ZH0004-36100-01</t>
  </si>
  <si>
    <t>TANK ASSY FUEL(RED)</t>
  </si>
  <si>
    <t>ZH0004-17810A-05</t>
  </si>
  <si>
    <t>LOWER BODY, L. SIDE COVER (RED) - NEW</t>
  </si>
  <si>
    <t>RETAINER BALL UPPER</t>
  </si>
  <si>
    <t>ZH0004-17005</t>
  </si>
  <si>
    <t>COWLING BKSPB (BLACK)</t>
  </si>
  <si>
    <t>VHK001-01300-0050</t>
  </si>
  <si>
    <t>ZJH001-850001(F-26-3</t>
  </si>
  <si>
    <t>RECTIFIER REGULATED</t>
  </si>
  <si>
    <t>ZH0004-28302(F-11-5)</t>
  </si>
  <si>
    <t>ZH0004-12400</t>
  </si>
  <si>
    <t>CABLE CHOKE</t>
  </si>
  <si>
    <t>VHB001-05002</t>
  </si>
  <si>
    <t>ZH0004-36100</t>
  </si>
  <si>
    <t>TANK ASSY FUEL(BLACK)</t>
  </si>
  <si>
    <t>ZH0004-17830-05</t>
  </si>
  <si>
    <t>CENTER PICE(RED)-NEW</t>
  </si>
  <si>
    <t>ZH0004-12500-01</t>
  </si>
  <si>
    <t>LEVER LH</t>
  </si>
  <si>
    <t>ZH0004-17872(F-16-1)</t>
  </si>
  <si>
    <t>ZH0004-17871-45</t>
  </si>
  <si>
    <t>UPPER BODY, R. SIDE COVER (BLACK)</t>
  </si>
  <si>
    <t>ZH0004-36300</t>
  </si>
  <si>
    <t>NTIP001-02103-01</t>
  </si>
  <si>
    <t>CENTER PICE (BLACK)-NEW</t>
  </si>
  <si>
    <t>ZH0004-17304</t>
  </si>
  <si>
    <t>TOOLBOX</t>
  </si>
  <si>
    <t>UPPER STEEL CONE RACE</t>
  </si>
  <si>
    <t>ZH0004-72</t>
  </si>
  <si>
    <t>ZH0004-17005-45</t>
  </si>
  <si>
    <t>COWLING BODY(BLACK)</t>
  </si>
  <si>
    <t>ZH0004-17861-45</t>
  </si>
  <si>
    <t>UPPER BODY, L. SIDE COVER (BLACK)</t>
  </si>
  <si>
    <t>BULLET-135CC</t>
  </si>
  <si>
    <t>REVOLUTION SENSOR</t>
  </si>
  <si>
    <t>ZI0008-05201</t>
  </si>
  <si>
    <t>SPROCKET DRIVING 15T</t>
  </si>
  <si>
    <t>ZI0016-04301</t>
  </si>
  <si>
    <t>ZI0008-71150</t>
  </si>
  <si>
    <t>WINKER L  FR</t>
  </si>
  <si>
    <t>ZI0012-87900A</t>
  </si>
  <si>
    <t>F-100/18</t>
  </si>
  <si>
    <t>31600-HDY-020</t>
  </si>
  <si>
    <t>BACK PART L CRANKCASE COVER</t>
  </si>
  <si>
    <t>F100-6A 100CC</t>
  </si>
  <si>
    <t>33500-HCG-030</t>
  </si>
  <si>
    <t>17100-0000-0011</t>
  </si>
  <si>
    <t>33400-HCG-030</t>
  </si>
  <si>
    <t>35100-HXC-010</t>
  </si>
  <si>
    <t>41201-HWY-010</t>
  </si>
  <si>
    <t>45100-HCG-041-03-03</t>
  </si>
  <si>
    <t>C.D.I</t>
  </si>
  <si>
    <t>83104-139D-0000</t>
  </si>
  <si>
    <t>30410-HCG-010</t>
  </si>
  <si>
    <t>80120-CCG-000</t>
  </si>
  <si>
    <t>17200-CXC-000</t>
  </si>
  <si>
    <t>82120-G011-030534</t>
  </si>
  <si>
    <t>STATOR ASSY MAGNETO</t>
  </si>
  <si>
    <t>SPROCKET</t>
  </si>
  <si>
    <t>35000-CCG-070</t>
  </si>
  <si>
    <t>LOCK SET</t>
  </si>
  <si>
    <t>12302-G011-000089</t>
  </si>
  <si>
    <t>36111-CXC-0008-02</t>
  </si>
  <si>
    <t>HEADLIGHT COMP (NEW)*</t>
  </si>
  <si>
    <t>45100-HCG-041-03-01</t>
  </si>
  <si>
    <t>23401-G011-0000</t>
  </si>
  <si>
    <t>DRIVE SPROCKET</t>
  </si>
  <si>
    <t>Galaxy</t>
  </si>
  <si>
    <t>VGA001-26009</t>
  </si>
  <si>
    <t>RUBBER RR STEP</t>
  </si>
  <si>
    <t>ZFC007-17007</t>
  </si>
  <si>
    <t>ZFC007-17009-01</t>
  </si>
  <si>
    <t>COVER FLOW (RED)*</t>
  </si>
  <si>
    <t>ZFC007-72-GX</t>
  </si>
  <si>
    <t>ZFC007-17010</t>
  </si>
  <si>
    <t>VGA001-24101</t>
  </si>
  <si>
    <t>RUBBER STEP</t>
  </si>
  <si>
    <t>ZFC007-170101-05</t>
  </si>
  <si>
    <t>COVER FLOW (GREEN)*</t>
  </si>
  <si>
    <t>ZHC001-77</t>
  </si>
  <si>
    <t>Kite + - 110CC</t>
  </si>
  <si>
    <t>GB1243-08B102-K</t>
  </si>
  <si>
    <t>KnightRider - 150CC</t>
  </si>
  <si>
    <t>83101-172-0000***</t>
  </si>
  <si>
    <t>LML</t>
  </si>
  <si>
    <t>B1123-1566</t>
  </si>
  <si>
    <t>SERVO 4T 20W50, SL JASO MA2</t>
  </si>
  <si>
    <t>Lubricants</t>
  </si>
  <si>
    <t>GULF - DTS - I  ( 20W - 50 )</t>
  </si>
  <si>
    <t>LCL-GULF-50(RE)</t>
  </si>
  <si>
    <t>Royal +</t>
  </si>
  <si>
    <t>2353N43131+</t>
  </si>
  <si>
    <t>14720/1P50FMG+</t>
  </si>
  <si>
    <t>2353N33100+</t>
  </si>
  <si>
    <t>13211/1P50FMG+</t>
  </si>
  <si>
    <t>13300/1P50FMG+</t>
  </si>
  <si>
    <t>14710/1P50FMG+</t>
  </si>
  <si>
    <t>2353N16810+</t>
  </si>
  <si>
    <t>TROVER</t>
  </si>
  <si>
    <t>35110-154A-0000</t>
  </si>
  <si>
    <t>Turbo</t>
  </si>
  <si>
    <t>157FMJE09-16</t>
  </si>
  <si>
    <t>SJA31600</t>
  </si>
  <si>
    <t>162FMJ-2RE02-10</t>
  </si>
  <si>
    <t>QJX33700</t>
  </si>
  <si>
    <t>QJX17121</t>
  </si>
  <si>
    <t>QJX33700-01</t>
  </si>
  <si>
    <t>157FMJE09-12</t>
  </si>
  <si>
    <t>157FMJE09-17</t>
  </si>
  <si>
    <t>157FMJE09-01</t>
  </si>
  <si>
    <t>162FMJ-2RE02-09</t>
  </si>
  <si>
    <t>162FMJ-2RE02-02</t>
  </si>
  <si>
    <t>INTAKE VALVE</t>
  </si>
  <si>
    <t>LOWER BKSPB  L SIDE COVER (BLACK-LEFT COVER REAR STEP)</t>
  </si>
  <si>
    <t>LOWER BKSPB R SIDE COVER (BLACK-RIGHT COVER REAR STEP)</t>
  </si>
  <si>
    <t>PISTON RING SET</t>
  </si>
  <si>
    <t>PISTON PIN</t>
  </si>
  <si>
    <t>EXHAUST VALVE</t>
  </si>
  <si>
    <t>RECTIFIER(F100-18)</t>
  </si>
  <si>
    <t>AIR FILTER COMP</t>
  </si>
  <si>
    <t>REAR RIGHT TURNING LIGHT COMP</t>
  </si>
  <si>
    <t>FRONT RIGHT TURNING LIGHT COMP</t>
  </si>
  <si>
    <t>SWITCH COMP RIGHT HANDLE BAR</t>
  </si>
  <si>
    <t>SPEEDOMETER PINION COMP (NEW)*</t>
  </si>
  <si>
    <t>PART B REAR MUDGUARD</t>
  </si>
  <si>
    <t>FRONT MUDGUARD</t>
  </si>
  <si>
    <t>SPEEDOMETER GEAR COMP (NEW)*</t>
  </si>
  <si>
    <t>METER CASE</t>
  </si>
  <si>
    <t>INLET VALVE</t>
  </si>
  <si>
    <t>FUEL COCK COMP</t>
  </si>
  <si>
    <t>TAILLIGHT ASSY</t>
  </si>
  <si>
    <t>REGULATOR</t>
  </si>
  <si>
    <t>AIR CLEANER ELEMENT</t>
  </si>
  <si>
    <t>LENS TAIL LIGHT ASSY*</t>
  </si>
  <si>
    <t>CRANKSHAFT ASSY</t>
  </si>
  <si>
    <t>VALVE STEM OIL SEAL</t>
  </si>
  <si>
    <t>LOWER BKSPB R SIDE COVER (BLACK-Cowl) NEW</t>
  </si>
  <si>
    <t>LOWER BKSPB  L SIDE COVER (BLACK-Left Cover Rear step)</t>
  </si>
  <si>
    <t>LOWER BKSPB R SIDE COVER (BLACK-Right Cover rear Step)</t>
  </si>
  <si>
    <t>Windshield Glass Front Cover</t>
  </si>
  <si>
    <t>Muffler Comp</t>
  </si>
  <si>
    <t>Front Left Signal Light</t>
  </si>
  <si>
    <t>Front Right Signal Light</t>
  </si>
  <si>
    <t>Main Cable</t>
  </si>
  <si>
    <t>Left Rear Panel (BLACK) NEW TYPE*</t>
  </si>
  <si>
    <t>Right Rear Panel (BLACK) NEW TYPE*</t>
  </si>
  <si>
    <t>Rear-Mid Connecting Plate (BLACK)</t>
  </si>
  <si>
    <t>Crankshaft Assy</t>
  </si>
  <si>
    <t>Qty</t>
  </si>
  <si>
    <t>lcl-servo-50</t>
  </si>
  <si>
    <t>zfc007-17010</t>
  </si>
  <si>
    <t>zh0004-28302(F-11-5)</t>
  </si>
  <si>
    <t>157fmje09-12</t>
  </si>
  <si>
    <t>zh0004-17820a-45</t>
  </si>
  <si>
    <t>Ntip001-02103-01</t>
  </si>
  <si>
    <t>zh0004-36100-01</t>
  </si>
  <si>
    <t>zi0016-04301</t>
  </si>
  <si>
    <t>36111-cxc-0008-02</t>
  </si>
  <si>
    <t>Zh0004-14222</t>
  </si>
  <si>
    <t>zh0004-14221</t>
  </si>
  <si>
    <t>zh0004-14229</t>
  </si>
  <si>
    <t>zh0004-14223</t>
  </si>
  <si>
    <t>zh0004-14228</t>
  </si>
  <si>
    <t>zh0004-14224</t>
  </si>
  <si>
    <t>ntip001-02103-01</t>
  </si>
  <si>
    <t>zh0004-17872</t>
  </si>
  <si>
    <t>zh0004-17861-45</t>
  </si>
  <si>
    <t>zh0004-17871-45</t>
  </si>
  <si>
    <t>zh0004-17304</t>
  </si>
  <si>
    <t>zh0004-39004-02</t>
  </si>
  <si>
    <t>zh0004-39005-02</t>
  </si>
  <si>
    <t>zh0004-17862(f-16-3)</t>
  </si>
  <si>
    <t>zh0004-17872(f-16-1)</t>
  </si>
  <si>
    <t>zfc007-17009-02</t>
  </si>
  <si>
    <t>qjx43710-03</t>
  </si>
  <si>
    <t>qjx43720-03</t>
  </si>
  <si>
    <t>qjx43751</t>
  </si>
  <si>
    <t>zh0004-17810a-45</t>
  </si>
  <si>
    <t>eg009-53401-nq22</t>
  </si>
  <si>
    <t>LcL-servo-50</t>
  </si>
  <si>
    <t>vhk001-01300-0050</t>
  </si>
  <si>
    <t>351100-1870-00ty0000</t>
  </si>
  <si>
    <t>B06080111</t>
  </si>
  <si>
    <t>B06060030</t>
  </si>
  <si>
    <t>B06070026</t>
  </si>
  <si>
    <t>B08010054</t>
  </si>
  <si>
    <t>B08010055</t>
  </si>
  <si>
    <t>18200-cxc-F020</t>
  </si>
  <si>
    <t>362200-1870-00ty0000</t>
  </si>
  <si>
    <t>362100-1870-00ty0000</t>
  </si>
  <si>
    <t>Disk Brake Plate Wave Disk Black DIFC Black 250mm</t>
  </si>
  <si>
    <t>Xtreet R-150</t>
  </si>
  <si>
    <t>Front Disk Brake Down Cylinder ss</t>
  </si>
  <si>
    <t>Xtreet R-151</t>
  </si>
  <si>
    <t>Disk Brake Pad</t>
  </si>
  <si>
    <t>Xtreet R-152</t>
  </si>
  <si>
    <t>Right BSM E Sport Mirror-Black</t>
  </si>
  <si>
    <t>Xtreet R-153</t>
  </si>
  <si>
    <t>Left BSM E Sport Mirror-Black</t>
  </si>
  <si>
    <t>Xtreet R-154</t>
  </si>
  <si>
    <t>2-5-2019</t>
  </si>
  <si>
    <t>5-5-2019</t>
  </si>
  <si>
    <t>--</t>
  </si>
  <si>
    <t>6-5-2019</t>
  </si>
  <si>
    <t>7-5-2019</t>
  </si>
  <si>
    <t>8-5-2019</t>
  </si>
  <si>
    <t>9-5-2019</t>
  </si>
  <si>
    <t>11-5-2019</t>
  </si>
  <si>
    <t>13-5-2019</t>
  </si>
  <si>
    <t>14-5-2019</t>
  </si>
  <si>
    <t>15-5-2019</t>
  </si>
  <si>
    <t>16-5-2019</t>
  </si>
  <si>
    <t>19-5-2019</t>
  </si>
  <si>
    <t>20-5-2019</t>
  </si>
  <si>
    <t>21-5-2019</t>
  </si>
  <si>
    <t>30-5-2019</t>
  </si>
  <si>
    <t>22-5-2019</t>
  </si>
  <si>
    <t>26-5-2019</t>
  </si>
  <si>
    <t>27-5-2019</t>
  </si>
  <si>
    <t>28-5-2019</t>
  </si>
  <si>
    <t>29-5-2019</t>
  </si>
  <si>
    <t>4-5-2019</t>
  </si>
  <si>
    <t>12-5-2019</t>
  </si>
  <si>
    <t>Spare Parts Issue</t>
  </si>
  <si>
    <t>Date</t>
  </si>
  <si>
    <t>Part Number</t>
  </si>
  <si>
    <t xml:space="preserve">Parts Name </t>
  </si>
  <si>
    <t>Models</t>
  </si>
  <si>
    <t>Total Qty</t>
  </si>
  <si>
    <t>Spare Parts Received</t>
  </si>
  <si>
    <t>Cost per unit</t>
  </si>
  <si>
    <t>Total Cost</t>
  </si>
  <si>
    <t>ZI0016-72</t>
  </si>
  <si>
    <t>ZFC007-17009-02</t>
  </si>
  <si>
    <t>362200-1870-00TY0000</t>
  </si>
  <si>
    <t>$</t>
  </si>
  <si>
    <t>PART NUMBER</t>
  </si>
  <si>
    <t>ZH0004-14222</t>
  </si>
  <si>
    <t>ZH0004-14221</t>
  </si>
  <si>
    <t>ZH0004-14229</t>
  </si>
  <si>
    <t>ZH0004-14223</t>
  </si>
  <si>
    <t>ZH0004-14228</t>
  </si>
  <si>
    <t>ZH0004-14224</t>
  </si>
  <si>
    <t>ZH0004-17872</t>
  </si>
  <si>
    <t>ZH0004-39005-02</t>
  </si>
  <si>
    <t>QJX43710-03</t>
  </si>
  <si>
    <t>QJX43720-03</t>
  </si>
  <si>
    <t>QJX43751</t>
  </si>
  <si>
    <t>EG009-53401-NQ22</t>
  </si>
  <si>
    <t>LCL-SERVO-50</t>
  </si>
  <si>
    <t>351100-1870-00TY0000</t>
  </si>
  <si>
    <t>18200-CXC-F020</t>
  </si>
  <si>
    <t>362100-1870-00TY0000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</si>
</sst>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0" fontId="1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opLeftCell="F46" workbookViewId="0">
      <selection activeCell="I2" sqref="I2"/>
    </sheetView>
  </sheetViews>
  <sheetFormatPr defaultRowHeight="15" x14ac:dyDescent="0.25"/>
  <cols>
    <col min="1" max="1" width="9.42578125" bestFit="1" customWidth="1"/>
    <col min="2" max="2" width="20.140625" style="4" bestFit="1" customWidth="1"/>
    <col min="3" max="3" width="56.5703125" bestFit="1" customWidth="1"/>
    <col min="4" max="4" width="18.5703125" bestFit="1" customWidth="1"/>
    <col min="5" max="5" width="4.140625" bestFit="1" customWidth="1"/>
    <col min="6" max="6" width="7" bestFit="1" customWidth="1"/>
    <col min="7" max="7" width="9" bestFit="1" customWidth="1"/>
    <col min="9" max="9" width="10.7109375" style="6" bestFit="1" customWidth="1"/>
    <col min="10" max="10" width="20.42578125" bestFit="1" customWidth="1"/>
    <col min="11" max="11" width="53.7109375" bestFit="1" customWidth="1"/>
    <col min="12" max="12" width="18.285156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7" t="s">
        <v>313</v>
      </c>
      <c r="B1" s="7"/>
      <c r="C1" s="7"/>
      <c r="D1" s="7"/>
      <c r="E1" s="7"/>
      <c r="F1" s="7"/>
      <c r="G1" s="7"/>
      <c r="I1" s="7" t="s">
        <v>319</v>
      </c>
      <c r="J1" s="7"/>
      <c r="K1" s="7"/>
      <c r="L1" s="7"/>
      <c r="M1" s="7"/>
      <c r="N1" s="7"/>
      <c r="O1" s="7"/>
    </row>
    <row r="2" spans="1:15" x14ac:dyDescent="0.25">
      <c r="A2" s="2" t="s">
        <v>314</v>
      </c>
      <c r="B2" s="2" t="s">
        <v>315</v>
      </c>
      <c r="C2" s="2" t="s">
        <v>316</v>
      </c>
      <c r="D2" s="2" t="s">
        <v>317</v>
      </c>
      <c r="E2" s="2" t="s">
        <v>238</v>
      </c>
      <c r="F2" s="2" t="s">
        <v>2</v>
      </c>
      <c r="G2" s="2" t="s">
        <v>318</v>
      </c>
      <c r="I2" s="2" t="s">
        <v>314</v>
      </c>
      <c r="J2" s="2" t="s">
        <v>315</v>
      </c>
      <c r="K2" s="2" t="s">
        <v>316</v>
      </c>
      <c r="L2" s="2" t="s">
        <v>317</v>
      </c>
      <c r="M2" s="2" t="s">
        <v>238</v>
      </c>
      <c r="N2" s="2" t="s">
        <v>2</v>
      </c>
      <c r="O2" s="2" t="s">
        <v>318</v>
      </c>
    </row>
    <row r="3" spans="1:15" x14ac:dyDescent="0.25">
      <c r="A3" s="1" t="s">
        <v>290</v>
      </c>
      <c r="B3" s="3" t="s">
        <v>149</v>
      </c>
      <c r="C3" s="1" t="s">
        <v>150</v>
      </c>
      <c r="D3" s="1" t="s">
        <v>134</v>
      </c>
      <c r="E3" s="1">
        <v>1</v>
      </c>
      <c r="F3" s="1">
        <v>800</v>
      </c>
      <c r="G3" s="1">
        <v>800</v>
      </c>
      <c r="I3" s="5">
        <v>43599</v>
      </c>
      <c r="J3" s="1" t="s">
        <v>82</v>
      </c>
      <c r="K3" s="1" t="s">
        <v>83</v>
      </c>
      <c r="L3" s="1" t="s">
        <v>64</v>
      </c>
      <c r="M3" s="1">
        <v>3</v>
      </c>
      <c r="N3" s="1">
        <v>700</v>
      </c>
      <c r="O3" s="1">
        <v>2100</v>
      </c>
    </row>
    <row r="4" spans="1:15" x14ac:dyDescent="0.25">
      <c r="A4" s="1" t="s">
        <v>291</v>
      </c>
      <c r="B4" s="3" t="s">
        <v>84</v>
      </c>
      <c r="C4" s="1" t="s">
        <v>57</v>
      </c>
      <c r="D4" s="1" t="s">
        <v>64</v>
      </c>
      <c r="E4" s="1">
        <v>1</v>
      </c>
      <c r="F4" s="1">
        <v>400</v>
      </c>
      <c r="G4" s="1">
        <v>400</v>
      </c>
      <c r="I4" s="5">
        <v>43599</v>
      </c>
      <c r="J4" s="1" t="s">
        <v>243</v>
      </c>
      <c r="K4" s="1" t="s">
        <v>87</v>
      </c>
      <c r="L4" s="1" t="s">
        <v>64</v>
      </c>
      <c r="M4" s="1">
        <v>3</v>
      </c>
      <c r="N4" s="1">
        <v>700</v>
      </c>
      <c r="O4" s="1">
        <v>2100</v>
      </c>
    </row>
    <row r="5" spans="1:15" x14ac:dyDescent="0.25">
      <c r="A5" s="1" t="s">
        <v>292</v>
      </c>
      <c r="B5" s="3" t="s">
        <v>102</v>
      </c>
      <c r="C5" s="1" t="s">
        <v>51</v>
      </c>
      <c r="D5" s="1" t="s">
        <v>64</v>
      </c>
      <c r="E5" s="1">
        <v>1</v>
      </c>
      <c r="F5" s="1">
        <v>200</v>
      </c>
      <c r="G5" s="1">
        <v>200</v>
      </c>
      <c r="I5" s="5">
        <v>43599</v>
      </c>
      <c r="J5" s="1" t="s">
        <v>244</v>
      </c>
      <c r="K5" s="1" t="s">
        <v>114</v>
      </c>
      <c r="L5" s="1" t="s">
        <v>64</v>
      </c>
      <c r="M5" s="1">
        <v>3</v>
      </c>
      <c r="N5" s="1">
        <v>200</v>
      </c>
      <c r="O5" s="1">
        <v>600</v>
      </c>
    </row>
    <row r="6" spans="1:15" x14ac:dyDescent="0.25">
      <c r="A6" s="1" t="s">
        <v>292</v>
      </c>
      <c r="B6" s="3" t="s">
        <v>99</v>
      </c>
      <c r="C6" s="1" t="s">
        <v>29</v>
      </c>
      <c r="D6" s="1" t="s">
        <v>64</v>
      </c>
      <c r="E6" s="1">
        <v>1</v>
      </c>
      <c r="F6" s="1">
        <v>500</v>
      </c>
      <c r="G6" s="1">
        <v>500</v>
      </c>
      <c r="I6" s="5">
        <v>43599</v>
      </c>
      <c r="J6" s="1" t="s">
        <v>245</v>
      </c>
      <c r="K6" s="1" t="s">
        <v>90</v>
      </c>
      <c r="L6" s="1" t="s">
        <v>64</v>
      </c>
      <c r="M6" s="1">
        <v>1</v>
      </c>
      <c r="N6" s="1">
        <v>6000</v>
      </c>
      <c r="O6" s="1">
        <v>6000</v>
      </c>
    </row>
    <row r="7" spans="1:15" x14ac:dyDescent="0.25">
      <c r="A7" s="1" t="s">
        <v>292</v>
      </c>
      <c r="B7" s="3" t="s">
        <v>132</v>
      </c>
      <c r="C7" s="1" t="s">
        <v>208</v>
      </c>
      <c r="D7" s="1" t="s">
        <v>131</v>
      </c>
      <c r="E7" s="1">
        <v>1</v>
      </c>
      <c r="F7" s="1">
        <v>600</v>
      </c>
      <c r="G7" s="1">
        <v>600</v>
      </c>
      <c r="I7" s="5">
        <v>43599</v>
      </c>
      <c r="J7" s="1" t="s">
        <v>240</v>
      </c>
      <c r="K7" s="1" t="s">
        <v>81</v>
      </c>
      <c r="L7" s="1" t="s">
        <v>157</v>
      </c>
      <c r="M7" s="1">
        <v>5</v>
      </c>
      <c r="N7" s="1">
        <v>1200</v>
      </c>
      <c r="O7" s="1">
        <v>6000</v>
      </c>
    </row>
    <row r="8" spans="1:15" x14ac:dyDescent="0.25">
      <c r="A8" s="1" t="s">
        <v>292</v>
      </c>
      <c r="B8" s="3" t="s">
        <v>100</v>
      </c>
      <c r="C8" s="1" t="s">
        <v>101</v>
      </c>
      <c r="D8" s="1" t="s">
        <v>64</v>
      </c>
      <c r="E8" s="1">
        <v>1</v>
      </c>
      <c r="F8" s="1">
        <v>100</v>
      </c>
      <c r="G8" s="1">
        <v>100</v>
      </c>
      <c r="I8" s="5">
        <v>43599</v>
      </c>
      <c r="J8" s="1" t="s">
        <v>242</v>
      </c>
      <c r="K8" s="1" t="s">
        <v>237</v>
      </c>
      <c r="L8" s="1" t="s">
        <v>190</v>
      </c>
      <c r="M8" s="1">
        <v>1</v>
      </c>
      <c r="N8" s="1">
        <v>3000</v>
      </c>
      <c r="O8" s="1">
        <v>3000</v>
      </c>
    </row>
    <row r="9" spans="1:15" x14ac:dyDescent="0.25">
      <c r="A9" s="1" t="s">
        <v>292</v>
      </c>
      <c r="B9" s="3" t="s">
        <v>160</v>
      </c>
      <c r="C9" s="1" t="s">
        <v>1</v>
      </c>
      <c r="D9" s="1" t="s">
        <v>157</v>
      </c>
      <c r="E9" s="1">
        <v>1</v>
      </c>
      <c r="F9" s="1">
        <v>400</v>
      </c>
      <c r="G9" s="1">
        <v>400</v>
      </c>
      <c r="I9" s="5">
        <v>43600</v>
      </c>
      <c r="J9" s="1" t="s">
        <v>246</v>
      </c>
      <c r="K9" s="1" t="s">
        <v>1</v>
      </c>
      <c r="L9" s="1" t="s">
        <v>123</v>
      </c>
      <c r="M9" s="1">
        <v>2</v>
      </c>
      <c r="N9" s="1">
        <v>500</v>
      </c>
      <c r="O9" s="1">
        <v>1000</v>
      </c>
    </row>
    <row r="10" spans="1:15" x14ac:dyDescent="0.25">
      <c r="A10" s="1" t="s">
        <v>292</v>
      </c>
      <c r="B10" s="3" t="s">
        <v>161</v>
      </c>
      <c r="C10" s="1" t="s">
        <v>162</v>
      </c>
      <c r="D10" s="1" t="s">
        <v>157</v>
      </c>
      <c r="E10" s="1">
        <v>1</v>
      </c>
      <c r="F10" s="1">
        <v>1000</v>
      </c>
      <c r="G10" s="1">
        <v>1000</v>
      </c>
      <c r="I10" s="5">
        <v>43600</v>
      </c>
      <c r="J10" s="1" t="s">
        <v>247</v>
      </c>
      <c r="K10" s="1" t="s">
        <v>153</v>
      </c>
      <c r="L10" s="1" t="s">
        <v>134</v>
      </c>
      <c r="M10" s="1">
        <v>3</v>
      </c>
      <c r="N10" s="1">
        <v>1500</v>
      </c>
      <c r="O10" s="1">
        <v>4500</v>
      </c>
    </row>
    <row r="11" spans="1:15" x14ac:dyDescent="0.25">
      <c r="A11" s="1" t="s">
        <v>291</v>
      </c>
      <c r="B11" s="3" t="s">
        <v>163</v>
      </c>
      <c r="C11" s="1" t="s">
        <v>52</v>
      </c>
      <c r="D11" s="1" t="s">
        <v>157</v>
      </c>
      <c r="E11" s="1">
        <v>1</v>
      </c>
      <c r="F11" s="1">
        <v>1500</v>
      </c>
      <c r="G11" s="1">
        <v>1500</v>
      </c>
      <c r="I11" s="5">
        <v>43600</v>
      </c>
      <c r="J11" s="1" t="s">
        <v>118</v>
      </c>
      <c r="K11" s="1" t="s">
        <v>52</v>
      </c>
      <c r="L11" s="1" t="s">
        <v>64</v>
      </c>
      <c r="M11" s="1">
        <v>3</v>
      </c>
      <c r="N11" s="1">
        <v>2000</v>
      </c>
      <c r="O11" s="1">
        <v>6000</v>
      </c>
    </row>
    <row r="12" spans="1:15" x14ac:dyDescent="0.25">
      <c r="A12" s="1" t="s">
        <v>293</v>
      </c>
      <c r="B12" s="3" t="s">
        <v>62</v>
      </c>
      <c r="C12" s="1" t="s">
        <v>63</v>
      </c>
      <c r="D12" s="1" t="s">
        <v>61</v>
      </c>
      <c r="E12" s="1">
        <v>1</v>
      </c>
      <c r="F12" s="1">
        <v>1200</v>
      </c>
      <c r="G12" s="1">
        <v>1200</v>
      </c>
      <c r="I12" s="5">
        <v>43604</v>
      </c>
      <c r="J12" s="1" t="s">
        <v>248</v>
      </c>
      <c r="K12" s="1" t="s">
        <v>78</v>
      </c>
      <c r="L12" s="1" t="s">
        <v>64</v>
      </c>
      <c r="M12" s="1">
        <v>5</v>
      </c>
      <c r="N12" s="1">
        <v>100</v>
      </c>
      <c r="O12" s="1">
        <v>500</v>
      </c>
    </row>
    <row r="13" spans="1:15" x14ac:dyDescent="0.25">
      <c r="A13" s="1" t="s">
        <v>292</v>
      </c>
      <c r="B13" s="3" t="s">
        <v>130</v>
      </c>
      <c r="C13" s="1" t="s">
        <v>124</v>
      </c>
      <c r="D13" s="1" t="s">
        <v>123</v>
      </c>
      <c r="E13" s="1">
        <v>1</v>
      </c>
      <c r="F13" s="1">
        <v>700</v>
      </c>
      <c r="G13" s="1">
        <v>700</v>
      </c>
      <c r="I13" s="5">
        <v>43604</v>
      </c>
      <c r="J13" s="1" t="s">
        <v>249</v>
      </c>
      <c r="K13" s="1" t="s">
        <v>79</v>
      </c>
      <c r="L13" s="1" t="s">
        <v>64</v>
      </c>
      <c r="M13" s="1">
        <v>5</v>
      </c>
      <c r="N13" s="1">
        <v>100</v>
      </c>
      <c r="O13" s="1">
        <v>500</v>
      </c>
    </row>
    <row r="14" spans="1:15" x14ac:dyDescent="0.25">
      <c r="A14" s="1" t="s">
        <v>292</v>
      </c>
      <c r="B14" s="3" t="s">
        <v>128</v>
      </c>
      <c r="C14" s="1" t="s">
        <v>129</v>
      </c>
      <c r="D14" s="1" t="s">
        <v>123</v>
      </c>
      <c r="E14" s="1">
        <v>1</v>
      </c>
      <c r="F14" s="1">
        <v>300</v>
      </c>
      <c r="G14" s="1">
        <v>300</v>
      </c>
      <c r="I14" s="5">
        <v>43604</v>
      </c>
      <c r="J14" s="1" t="s">
        <v>250</v>
      </c>
      <c r="K14" s="1" t="s">
        <v>88</v>
      </c>
      <c r="L14" s="1" t="s">
        <v>64</v>
      </c>
      <c r="M14" s="1">
        <v>5</v>
      </c>
      <c r="N14" s="1">
        <v>100</v>
      </c>
      <c r="O14" s="1">
        <v>500</v>
      </c>
    </row>
    <row r="15" spans="1:15" x14ac:dyDescent="0.25">
      <c r="A15" s="1" t="s">
        <v>292</v>
      </c>
      <c r="B15" s="3" t="s">
        <v>175</v>
      </c>
      <c r="C15" s="1" t="s">
        <v>55</v>
      </c>
      <c r="D15" s="1" t="s">
        <v>174</v>
      </c>
      <c r="E15" s="1">
        <v>1</v>
      </c>
      <c r="F15" s="1">
        <v>300</v>
      </c>
      <c r="G15" s="1">
        <v>300</v>
      </c>
      <c r="I15" s="5">
        <v>43604</v>
      </c>
      <c r="J15" s="1" t="s">
        <v>251</v>
      </c>
      <c r="K15" s="1" t="s">
        <v>76</v>
      </c>
      <c r="L15" s="1" t="s">
        <v>64</v>
      </c>
      <c r="M15" s="1">
        <v>5</v>
      </c>
      <c r="N15" s="1">
        <v>100</v>
      </c>
      <c r="O15" s="1">
        <v>500</v>
      </c>
    </row>
    <row r="16" spans="1:15" x14ac:dyDescent="0.25">
      <c r="A16" s="1" t="s">
        <v>292</v>
      </c>
      <c r="B16" s="3" t="s">
        <v>70</v>
      </c>
      <c r="C16" s="1" t="s">
        <v>71</v>
      </c>
      <c r="D16" s="1" t="s">
        <v>64</v>
      </c>
      <c r="E16" s="1">
        <v>1</v>
      </c>
      <c r="F16" s="1">
        <v>400</v>
      </c>
      <c r="G16" s="1">
        <v>400</v>
      </c>
      <c r="I16" s="5">
        <v>43604</v>
      </c>
      <c r="J16" s="1" t="s">
        <v>252</v>
      </c>
      <c r="K16" s="1" t="s">
        <v>93</v>
      </c>
      <c r="L16" s="1" t="s">
        <v>64</v>
      </c>
      <c r="M16" s="1">
        <v>5</v>
      </c>
      <c r="N16" s="1">
        <v>100</v>
      </c>
      <c r="O16" s="1">
        <v>500</v>
      </c>
    </row>
    <row r="17" spans="1:15" x14ac:dyDescent="0.25">
      <c r="A17" s="1" t="s">
        <v>293</v>
      </c>
      <c r="B17" s="3" t="s">
        <v>38</v>
      </c>
      <c r="C17" s="1" t="s">
        <v>39</v>
      </c>
      <c r="D17" s="1" t="s">
        <v>32</v>
      </c>
      <c r="E17" s="1">
        <v>1</v>
      </c>
      <c r="F17" s="1">
        <v>200</v>
      </c>
      <c r="G17" s="1">
        <v>200</v>
      </c>
      <c r="I17" s="5">
        <v>43604</v>
      </c>
      <c r="J17" s="1" t="s">
        <v>253</v>
      </c>
      <c r="K17" s="1" t="s">
        <v>117</v>
      </c>
      <c r="L17" s="1" t="s">
        <v>64</v>
      </c>
      <c r="M17" s="1">
        <v>5</v>
      </c>
      <c r="N17" s="1">
        <v>100</v>
      </c>
      <c r="O17" s="1">
        <v>500</v>
      </c>
    </row>
    <row r="18" spans="1:15" x14ac:dyDescent="0.25">
      <c r="A18" s="1" t="s">
        <v>292</v>
      </c>
      <c r="B18" s="3" t="s">
        <v>23</v>
      </c>
      <c r="C18" s="1" t="s">
        <v>24</v>
      </c>
      <c r="D18" s="1" t="s">
        <v>3</v>
      </c>
      <c r="E18" s="1">
        <v>1</v>
      </c>
      <c r="F18" s="1">
        <v>500</v>
      </c>
      <c r="G18" s="1">
        <v>500</v>
      </c>
      <c r="I18" s="5">
        <v>43604</v>
      </c>
      <c r="J18" s="1" t="s">
        <v>254</v>
      </c>
      <c r="K18" s="1" t="s">
        <v>114</v>
      </c>
      <c r="L18" s="1" t="s">
        <v>64</v>
      </c>
      <c r="M18" s="1">
        <v>2</v>
      </c>
      <c r="N18" s="1">
        <v>200</v>
      </c>
      <c r="O18" s="1">
        <v>400</v>
      </c>
    </row>
    <row r="19" spans="1:15" x14ac:dyDescent="0.25">
      <c r="A19" s="1" t="s">
        <v>293</v>
      </c>
      <c r="B19" s="3" t="s">
        <v>239</v>
      </c>
      <c r="C19" s="1" t="s">
        <v>176</v>
      </c>
      <c r="D19" s="1" t="s">
        <v>177</v>
      </c>
      <c r="E19" s="1">
        <v>1</v>
      </c>
      <c r="F19" s="1">
        <v>372</v>
      </c>
      <c r="G19" s="1">
        <v>372</v>
      </c>
      <c r="I19" s="5">
        <v>43604</v>
      </c>
      <c r="J19" s="1" t="s">
        <v>255</v>
      </c>
      <c r="K19" s="1" t="s">
        <v>226</v>
      </c>
      <c r="L19" s="1" t="s">
        <v>64</v>
      </c>
      <c r="M19" s="1">
        <v>1</v>
      </c>
      <c r="N19" s="1">
        <v>700</v>
      </c>
      <c r="O19" s="1">
        <v>700</v>
      </c>
    </row>
    <row r="20" spans="1:15" x14ac:dyDescent="0.25">
      <c r="A20" s="1" t="s">
        <v>294</v>
      </c>
      <c r="B20" s="3" t="s">
        <v>136</v>
      </c>
      <c r="C20" s="1" t="s">
        <v>10</v>
      </c>
      <c r="D20" s="1" t="s">
        <v>134</v>
      </c>
      <c r="E20" s="1">
        <v>1</v>
      </c>
      <c r="F20" s="1">
        <v>2000</v>
      </c>
      <c r="G20" s="1">
        <v>2000</v>
      </c>
      <c r="I20" s="5">
        <v>43604</v>
      </c>
      <c r="J20" s="1" t="s">
        <v>256</v>
      </c>
      <c r="K20" s="1" t="s">
        <v>122</v>
      </c>
      <c r="L20" s="1" t="s">
        <v>64</v>
      </c>
      <c r="M20" s="1">
        <v>1</v>
      </c>
      <c r="N20" s="1">
        <v>600</v>
      </c>
      <c r="O20" s="1">
        <v>600</v>
      </c>
    </row>
    <row r="21" spans="1:15" x14ac:dyDescent="0.25">
      <c r="A21" s="1" t="s">
        <v>295</v>
      </c>
      <c r="B21" s="3" t="s">
        <v>239</v>
      </c>
      <c r="C21" s="1" t="s">
        <v>176</v>
      </c>
      <c r="D21" s="1" t="s">
        <v>177</v>
      </c>
      <c r="E21" s="1">
        <v>1</v>
      </c>
      <c r="F21" s="1">
        <v>372</v>
      </c>
      <c r="G21" s="1">
        <v>372</v>
      </c>
      <c r="I21" s="5">
        <v>43604</v>
      </c>
      <c r="J21" s="1" t="s">
        <v>257</v>
      </c>
      <c r="K21" s="1" t="s">
        <v>111</v>
      </c>
      <c r="L21" s="1" t="s">
        <v>64</v>
      </c>
      <c r="M21" s="1">
        <v>1</v>
      </c>
      <c r="N21" s="1">
        <v>600</v>
      </c>
      <c r="O21" s="1">
        <v>600</v>
      </c>
    </row>
    <row r="22" spans="1:15" x14ac:dyDescent="0.25">
      <c r="A22" s="1" t="s">
        <v>296</v>
      </c>
      <c r="B22" s="3" t="s">
        <v>140</v>
      </c>
      <c r="C22" s="1" t="s">
        <v>213</v>
      </c>
      <c r="D22" s="1" t="s">
        <v>134</v>
      </c>
      <c r="E22" s="1">
        <v>1</v>
      </c>
      <c r="F22" s="1">
        <v>200</v>
      </c>
      <c r="G22" s="1">
        <v>200</v>
      </c>
      <c r="I22" s="5">
        <v>43604</v>
      </c>
      <c r="J22" s="1" t="s">
        <v>258</v>
      </c>
      <c r="K22" s="1" t="s">
        <v>116</v>
      </c>
      <c r="L22" s="1" t="s">
        <v>64</v>
      </c>
      <c r="M22" s="1">
        <v>1</v>
      </c>
      <c r="N22" s="1">
        <v>300</v>
      </c>
      <c r="O22" s="1">
        <v>300</v>
      </c>
    </row>
    <row r="23" spans="1:15" x14ac:dyDescent="0.25">
      <c r="A23" s="1" t="s">
        <v>292</v>
      </c>
      <c r="B23" s="3" t="s">
        <v>144</v>
      </c>
      <c r="C23" s="1" t="s">
        <v>214</v>
      </c>
      <c r="D23" s="1" t="s">
        <v>134</v>
      </c>
      <c r="E23" s="1">
        <v>1</v>
      </c>
      <c r="F23" s="1">
        <v>1000</v>
      </c>
      <c r="G23" s="1">
        <v>1000</v>
      </c>
      <c r="I23" s="5">
        <v>43604</v>
      </c>
      <c r="J23" s="1" t="s">
        <v>259</v>
      </c>
      <c r="K23" s="1" t="s">
        <v>67</v>
      </c>
      <c r="L23" s="1" t="s">
        <v>64</v>
      </c>
      <c r="M23" s="1">
        <v>1</v>
      </c>
      <c r="N23" s="1">
        <v>700</v>
      </c>
      <c r="O23" s="1">
        <v>700</v>
      </c>
    </row>
    <row r="24" spans="1:15" x14ac:dyDescent="0.25">
      <c r="A24" s="1" t="s">
        <v>296</v>
      </c>
      <c r="B24" s="3" t="s">
        <v>154</v>
      </c>
      <c r="C24" s="1" t="s">
        <v>216</v>
      </c>
      <c r="D24" s="1" t="s">
        <v>134</v>
      </c>
      <c r="E24" s="1">
        <v>1</v>
      </c>
      <c r="F24" s="1">
        <v>200</v>
      </c>
      <c r="G24" s="1">
        <v>200</v>
      </c>
      <c r="I24" s="5">
        <v>43604</v>
      </c>
      <c r="J24" s="1" t="s">
        <v>260</v>
      </c>
      <c r="K24" s="1" t="s">
        <v>77</v>
      </c>
      <c r="L24" s="1" t="s">
        <v>64</v>
      </c>
      <c r="M24" s="1">
        <v>1</v>
      </c>
      <c r="N24" s="1">
        <v>700</v>
      </c>
      <c r="O24" s="1">
        <v>700</v>
      </c>
    </row>
    <row r="25" spans="1:15" x14ac:dyDescent="0.25">
      <c r="A25" s="1" t="s">
        <v>292</v>
      </c>
      <c r="B25" s="3" t="s">
        <v>48</v>
      </c>
      <c r="C25" s="1" t="s">
        <v>45</v>
      </c>
      <c r="D25" s="1" t="s">
        <v>42</v>
      </c>
      <c r="E25" s="1">
        <v>1</v>
      </c>
      <c r="F25" s="1">
        <v>250</v>
      </c>
      <c r="G25" s="1">
        <v>250</v>
      </c>
      <c r="I25" s="5">
        <v>43604</v>
      </c>
      <c r="J25" s="1" t="s">
        <v>261</v>
      </c>
      <c r="K25" s="1" t="s">
        <v>227</v>
      </c>
      <c r="L25" s="1" t="s">
        <v>64</v>
      </c>
      <c r="M25" s="1">
        <v>2</v>
      </c>
      <c r="N25" s="1">
        <v>200</v>
      </c>
      <c r="O25" s="1">
        <v>400</v>
      </c>
    </row>
    <row r="26" spans="1:15" x14ac:dyDescent="0.25">
      <c r="A26" s="1" t="s">
        <v>296</v>
      </c>
      <c r="B26" s="3" t="s">
        <v>196</v>
      </c>
      <c r="C26" s="1" t="s">
        <v>223</v>
      </c>
      <c r="D26" s="1" t="s">
        <v>190</v>
      </c>
      <c r="E26" s="1">
        <v>1</v>
      </c>
      <c r="F26" s="1">
        <v>350</v>
      </c>
      <c r="G26" s="1">
        <v>350</v>
      </c>
      <c r="I26" s="5">
        <v>43604</v>
      </c>
      <c r="J26" s="1" t="s">
        <v>262</v>
      </c>
      <c r="K26" s="1" t="s">
        <v>228</v>
      </c>
      <c r="L26" s="1" t="s">
        <v>64</v>
      </c>
      <c r="M26" s="1">
        <v>2</v>
      </c>
      <c r="N26" s="1">
        <v>200</v>
      </c>
      <c r="O26" s="1">
        <v>400</v>
      </c>
    </row>
    <row r="27" spans="1:15" x14ac:dyDescent="0.25">
      <c r="A27" s="1" t="s">
        <v>297</v>
      </c>
      <c r="B27" s="3" t="s">
        <v>46</v>
      </c>
      <c r="C27" s="1" t="s">
        <v>47</v>
      </c>
      <c r="D27" s="1" t="s">
        <v>42</v>
      </c>
      <c r="E27" s="1">
        <v>2</v>
      </c>
      <c r="F27" s="1">
        <v>100</v>
      </c>
      <c r="G27" s="1">
        <v>200</v>
      </c>
      <c r="I27" s="5">
        <v>43604</v>
      </c>
      <c r="J27" s="1" t="s">
        <v>263</v>
      </c>
      <c r="K27" s="1" t="s">
        <v>168</v>
      </c>
      <c r="L27" s="1" t="s">
        <v>157</v>
      </c>
      <c r="M27" s="1">
        <v>1</v>
      </c>
      <c r="N27" s="1">
        <v>1000</v>
      </c>
      <c r="O27" s="1">
        <v>1000</v>
      </c>
    </row>
    <row r="28" spans="1:15" x14ac:dyDescent="0.25">
      <c r="A28" s="1" t="s">
        <v>298</v>
      </c>
      <c r="B28" s="3" t="s">
        <v>171</v>
      </c>
      <c r="C28" s="1" t="s">
        <v>0</v>
      </c>
      <c r="D28" s="1" t="s">
        <v>170</v>
      </c>
      <c r="E28" s="1">
        <v>3</v>
      </c>
      <c r="F28" s="1">
        <v>450</v>
      </c>
      <c r="G28" s="1">
        <v>1350</v>
      </c>
      <c r="I28" s="5">
        <v>43604</v>
      </c>
      <c r="J28" s="1" t="s">
        <v>264</v>
      </c>
      <c r="K28" s="1" t="s">
        <v>235</v>
      </c>
      <c r="L28" s="1" t="s">
        <v>190</v>
      </c>
      <c r="M28" s="1">
        <v>2</v>
      </c>
      <c r="N28" s="1">
        <v>700</v>
      </c>
      <c r="O28" s="1">
        <v>1400</v>
      </c>
    </row>
    <row r="29" spans="1:15" x14ac:dyDescent="0.25">
      <c r="A29" s="1" t="s">
        <v>292</v>
      </c>
      <c r="B29" s="3" t="s">
        <v>139</v>
      </c>
      <c r="C29" s="1" t="s">
        <v>148</v>
      </c>
      <c r="D29" s="1" t="s">
        <v>134</v>
      </c>
      <c r="E29" s="1">
        <v>3</v>
      </c>
      <c r="F29" s="1">
        <v>400</v>
      </c>
      <c r="G29" s="1">
        <v>1200</v>
      </c>
      <c r="I29" s="5">
        <v>43604</v>
      </c>
      <c r="J29" s="1" t="s">
        <v>265</v>
      </c>
      <c r="K29" s="1" t="s">
        <v>234</v>
      </c>
      <c r="L29" s="1" t="s">
        <v>190</v>
      </c>
      <c r="M29" s="1">
        <v>2</v>
      </c>
      <c r="N29" s="1">
        <v>700</v>
      </c>
      <c r="O29" s="1">
        <v>1400</v>
      </c>
    </row>
    <row r="30" spans="1:15" x14ac:dyDescent="0.25">
      <c r="A30" s="1" t="s">
        <v>292</v>
      </c>
      <c r="B30" s="3" t="s">
        <v>155</v>
      </c>
      <c r="C30" s="1" t="s">
        <v>156</v>
      </c>
      <c r="D30" s="1" t="s">
        <v>134</v>
      </c>
      <c r="E30" s="1">
        <v>3</v>
      </c>
      <c r="F30" s="1">
        <v>200</v>
      </c>
      <c r="G30" s="1">
        <v>600</v>
      </c>
      <c r="I30" s="5">
        <v>43604</v>
      </c>
      <c r="J30" s="1" t="s">
        <v>266</v>
      </c>
      <c r="K30" s="1" t="s">
        <v>236</v>
      </c>
      <c r="L30" s="1" t="s">
        <v>190</v>
      </c>
      <c r="M30" s="1">
        <v>2</v>
      </c>
      <c r="N30" s="1">
        <v>200</v>
      </c>
      <c r="O30" s="1">
        <v>400</v>
      </c>
    </row>
    <row r="31" spans="1:15" x14ac:dyDescent="0.25">
      <c r="A31" s="1" t="s">
        <v>292</v>
      </c>
      <c r="B31" s="3" t="s">
        <v>135</v>
      </c>
      <c r="C31" s="1" t="s">
        <v>210</v>
      </c>
      <c r="D31" s="1" t="s">
        <v>134</v>
      </c>
      <c r="E31" s="1">
        <v>2</v>
      </c>
      <c r="F31" s="1">
        <v>250</v>
      </c>
      <c r="G31" s="1">
        <v>500</v>
      </c>
      <c r="I31" s="5">
        <v>43604</v>
      </c>
      <c r="J31" s="1" t="s">
        <v>267</v>
      </c>
      <c r="K31" s="1" t="s">
        <v>83</v>
      </c>
      <c r="L31" s="1" t="s">
        <v>64</v>
      </c>
      <c r="M31" s="1">
        <v>2</v>
      </c>
      <c r="N31" s="1">
        <v>700</v>
      </c>
      <c r="O31" s="1">
        <v>1400</v>
      </c>
    </row>
    <row r="32" spans="1:15" x14ac:dyDescent="0.25">
      <c r="A32" s="1" t="s">
        <v>292</v>
      </c>
      <c r="B32" s="3" t="s">
        <v>137</v>
      </c>
      <c r="C32" s="1" t="s">
        <v>211</v>
      </c>
      <c r="D32" s="1" t="s">
        <v>134</v>
      </c>
      <c r="E32" s="1">
        <v>4</v>
      </c>
      <c r="F32" s="1">
        <v>250</v>
      </c>
      <c r="G32" s="1">
        <v>1000</v>
      </c>
      <c r="I32" s="5">
        <v>43604</v>
      </c>
      <c r="J32" s="1" t="s">
        <v>243</v>
      </c>
      <c r="K32" s="1" t="s">
        <v>87</v>
      </c>
      <c r="L32" s="1" t="s">
        <v>64</v>
      </c>
      <c r="M32" s="1">
        <v>1</v>
      </c>
      <c r="N32" s="1">
        <v>700</v>
      </c>
      <c r="O32" s="1">
        <v>700</v>
      </c>
    </row>
    <row r="33" spans="1:15" x14ac:dyDescent="0.25">
      <c r="A33" s="1" t="s">
        <v>292</v>
      </c>
      <c r="B33" s="3" t="s">
        <v>21</v>
      </c>
      <c r="C33" s="1" t="s">
        <v>22</v>
      </c>
      <c r="D33" s="1" t="s">
        <v>3</v>
      </c>
      <c r="E33" s="1">
        <v>3</v>
      </c>
      <c r="F33" s="1">
        <v>400</v>
      </c>
      <c r="G33" s="1">
        <v>1200</v>
      </c>
      <c r="I33" s="5">
        <v>43604</v>
      </c>
      <c r="J33" s="1" t="s">
        <v>103</v>
      </c>
      <c r="K33" s="1" t="s">
        <v>104</v>
      </c>
      <c r="L33" s="1" t="s">
        <v>64</v>
      </c>
      <c r="M33" s="1">
        <v>1</v>
      </c>
      <c r="N33" s="1">
        <v>6000</v>
      </c>
      <c r="O33" s="1">
        <v>6000</v>
      </c>
    </row>
    <row r="34" spans="1:15" x14ac:dyDescent="0.25">
      <c r="A34" s="1" t="s">
        <v>292</v>
      </c>
      <c r="B34" s="3" t="s">
        <v>48</v>
      </c>
      <c r="C34" s="1" t="s">
        <v>45</v>
      </c>
      <c r="D34" s="1" t="s">
        <v>42</v>
      </c>
      <c r="E34" s="1">
        <v>4</v>
      </c>
      <c r="F34" s="1">
        <v>250</v>
      </c>
      <c r="G34" s="1">
        <v>1000</v>
      </c>
      <c r="I34" s="5">
        <v>43605</v>
      </c>
      <c r="J34" s="1" t="s">
        <v>268</v>
      </c>
      <c r="K34" s="1" t="s">
        <v>37</v>
      </c>
      <c r="L34" s="1" t="s">
        <v>32</v>
      </c>
      <c r="M34" s="1">
        <v>2</v>
      </c>
      <c r="N34" s="1">
        <v>1000</v>
      </c>
      <c r="O34" s="1">
        <v>2000</v>
      </c>
    </row>
    <row r="35" spans="1:15" x14ac:dyDescent="0.25">
      <c r="A35" s="1" t="s">
        <v>292</v>
      </c>
      <c r="B35" s="3" t="s">
        <v>30</v>
      </c>
      <c r="C35" s="1" t="s">
        <v>31</v>
      </c>
      <c r="D35" s="1" t="s">
        <v>3</v>
      </c>
      <c r="E35" s="1">
        <v>6</v>
      </c>
      <c r="F35" s="1">
        <v>500</v>
      </c>
      <c r="G35" s="1">
        <v>3000</v>
      </c>
      <c r="I35" s="5">
        <v>43605</v>
      </c>
      <c r="J35" s="1" t="s">
        <v>35</v>
      </c>
      <c r="K35" s="1" t="s">
        <v>36</v>
      </c>
      <c r="L35" s="1" t="s">
        <v>32</v>
      </c>
      <c r="M35" s="1">
        <v>2</v>
      </c>
      <c r="N35" s="1">
        <v>500</v>
      </c>
      <c r="O35" s="1">
        <v>1000</v>
      </c>
    </row>
    <row r="36" spans="1:15" x14ac:dyDescent="0.25">
      <c r="A36" s="1" t="s">
        <v>292</v>
      </c>
      <c r="B36" s="3" t="s">
        <v>43</v>
      </c>
      <c r="C36" s="1" t="s">
        <v>44</v>
      </c>
      <c r="D36" s="1" t="s">
        <v>42</v>
      </c>
      <c r="E36" s="1">
        <v>3</v>
      </c>
      <c r="F36" s="1">
        <v>100</v>
      </c>
      <c r="G36" s="1">
        <v>300</v>
      </c>
      <c r="I36" s="5">
        <v>43606</v>
      </c>
      <c r="J36" s="1" t="s">
        <v>269</v>
      </c>
      <c r="K36" s="1" t="s">
        <v>176</v>
      </c>
      <c r="L36" s="1" t="s">
        <v>177</v>
      </c>
      <c r="M36" s="1">
        <v>40</v>
      </c>
      <c r="N36" s="1">
        <v>372</v>
      </c>
      <c r="O36" s="1">
        <v>14880</v>
      </c>
    </row>
    <row r="37" spans="1:15" x14ac:dyDescent="0.25">
      <c r="A37" s="1" t="s">
        <v>292</v>
      </c>
      <c r="B37" s="3" t="s">
        <v>46</v>
      </c>
      <c r="C37" s="1" t="s">
        <v>47</v>
      </c>
      <c r="D37" s="1" t="s">
        <v>42</v>
      </c>
      <c r="E37" s="1">
        <v>10</v>
      </c>
      <c r="F37" s="1">
        <v>100</v>
      </c>
      <c r="G37" s="1">
        <v>1000</v>
      </c>
      <c r="I37" s="5">
        <v>43611</v>
      </c>
      <c r="J37" s="1" t="s">
        <v>270</v>
      </c>
      <c r="K37" s="1" t="s">
        <v>57</v>
      </c>
      <c r="L37" s="1" t="s">
        <v>64</v>
      </c>
      <c r="M37" s="1">
        <v>5</v>
      </c>
      <c r="N37" s="1">
        <v>400</v>
      </c>
      <c r="O37" s="1">
        <v>2000</v>
      </c>
    </row>
    <row r="38" spans="1:15" x14ac:dyDescent="0.25">
      <c r="A38" s="1" t="s">
        <v>292</v>
      </c>
      <c r="B38" s="3" t="s">
        <v>17</v>
      </c>
      <c r="C38" s="1" t="s">
        <v>18</v>
      </c>
      <c r="D38" s="1" t="s">
        <v>3</v>
      </c>
      <c r="E38" s="1">
        <v>1</v>
      </c>
      <c r="F38" s="1">
        <v>1000</v>
      </c>
      <c r="G38" s="1">
        <v>1000</v>
      </c>
      <c r="I38" s="5">
        <v>43611</v>
      </c>
      <c r="J38" s="1" t="s">
        <v>241</v>
      </c>
      <c r="K38" s="1" t="s">
        <v>29</v>
      </c>
      <c r="L38" s="1" t="s">
        <v>64</v>
      </c>
      <c r="M38" s="1">
        <v>5</v>
      </c>
      <c r="N38" s="1">
        <v>500</v>
      </c>
      <c r="O38" s="1">
        <v>2500</v>
      </c>
    </row>
    <row r="39" spans="1:15" x14ac:dyDescent="0.25">
      <c r="A39" s="1" t="s">
        <v>292</v>
      </c>
      <c r="B39" s="3" t="s">
        <v>33</v>
      </c>
      <c r="C39" s="1" t="s">
        <v>34</v>
      </c>
      <c r="D39" s="1" t="s">
        <v>32</v>
      </c>
      <c r="E39" s="1">
        <v>1</v>
      </c>
      <c r="F39" s="1">
        <v>1000</v>
      </c>
      <c r="G39" s="1">
        <v>1000</v>
      </c>
      <c r="I39" s="5">
        <v>43611</v>
      </c>
      <c r="J39" s="1" t="s">
        <v>271</v>
      </c>
      <c r="K39" s="1" t="s">
        <v>233</v>
      </c>
      <c r="L39" s="1" t="s">
        <v>170</v>
      </c>
      <c r="M39" s="1">
        <v>1</v>
      </c>
      <c r="N39" s="1">
        <v>1000</v>
      </c>
      <c r="O39" s="1">
        <v>1000</v>
      </c>
    </row>
    <row r="40" spans="1:15" x14ac:dyDescent="0.25">
      <c r="A40" s="1" t="s">
        <v>298</v>
      </c>
      <c r="B40" s="3" t="s">
        <v>163</v>
      </c>
      <c r="C40" s="1" t="s">
        <v>52</v>
      </c>
      <c r="D40" s="1" t="s">
        <v>157</v>
      </c>
      <c r="E40" s="1">
        <v>1</v>
      </c>
      <c r="F40" s="1">
        <v>1500</v>
      </c>
      <c r="G40" s="1">
        <v>1500</v>
      </c>
      <c r="I40" s="5">
        <v>43612</v>
      </c>
      <c r="J40" s="1" t="s">
        <v>271</v>
      </c>
      <c r="K40" s="1" t="s">
        <v>233</v>
      </c>
      <c r="L40" s="1" t="s">
        <v>170</v>
      </c>
      <c r="M40" s="1">
        <v>1</v>
      </c>
      <c r="N40" s="1">
        <v>1000</v>
      </c>
      <c r="O40" s="1">
        <v>1000</v>
      </c>
    </row>
    <row r="41" spans="1:15" x14ac:dyDescent="0.25">
      <c r="A41" s="1" t="s">
        <v>298</v>
      </c>
      <c r="B41" s="3" t="s">
        <v>4</v>
      </c>
      <c r="C41" s="1" t="s">
        <v>5</v>
      </c>
      <c r="D41" s="1" t="s">
        <v>3</v>
      </c>
      <c r="E41" s="1">
        <v>5</v>
      </c>
      <c r="F41" s="1">
        <v>200</v>
      </c>
      <c r="G41" s="1">
        <v>1000</v>
      </c>
      <c r="I41" s="5">
        <v>43613</v>
      </c>
      <c r="J41" s="1" t="s">
        <v>272</v>
      </c>
      <c r="K41" s="1" t="s">
        <v>280</v>
      </c>
      <c r="L41" s="1" t="s">
        <v>281</v>
      </c>
      <c r="M41" s="1">
        <v>1</v>
      </c>
      <c r="N41" s="1">
        <v>1636</v>
      </c>
      <c r="O41" s="1">
        <v>1636</v>
      </c>
    </row>
    <row r="42" spans="1:15" x14ac:dyDescent="0.25">
      <c r="A42" s="1" t="s">
        <v>292</v>
      </c>
      <c r="B42" s="3" t="s">
        <v>25</v>
      </c>
      <c r="C42" s="1" t="s">
        <v>26</v>
      </c>
      <c r="D42" s="1" t="s">
        <v>3</v>
      </c>
      <c r="E42" s="1">
        <v>6</v>
      </c>
      <c r="F42" s="1">
        <v>200</v>
      </c>
      <c r="G42" s="1">
        <v>1200</v>
      </c>
      <c r="I42" s="5">
        <v>43613</v>
      </c>
      <c r="J42" s="1" t="s">
        <v>273</v>
      </c>
      <c r="K42" s="1" t="s">
        <v>282</v>
      </c>
      <c r="L42" s="1" t="s">
        <v>283</v>
      </c>
      <c r="M42" s="1">
        <v>1</v>
      </c>
      <c r="N42" s="1">
        <v>1988</v>
      </c>
      <c r="O42" s="1">
        <v>1988</v>
      </c>
    </row>
    <row r="43" spans="1:15" x14ac:dyDescent="0.25">
      <c r="A43" s="1" t="s">
        <v>292</v>
      </c>
      <c r="B43" s="3" t="s">
        <v>28</v>
      </c>
      <c r="C43" s="1" t="s">
        <v>29</v>
      </c>
      <c r="D43" s="1" t="s">
        <v>3</v>
      </c>
      <c r="E43" s="1">
        <v>5</v>
      </c>
      <c r="F43" s="1">
        <v>400</v>
      </c>
      <c r="G43" s="1">
        <v>2000</v>
      </c>
      <c r="I43" s="5">
        <v>43613</v>
      </c>
      <c r="J43" s="1" t="s">
        <v>274</v>
      </c>
      <c r="K43" s="1" t="s">
        <v>284</v>
      </c>
      <c r="L43" s="1" t="s">
        <v>285</v>
      </c>
      <c r="M43" s="1">
        <v>1</v>
      </c>
      <c r="N43" s="1">
        <v>338</v>
      </c>
      <c r="O43" s="1">
        <v>338</v>
      </c>
    </row>
    <row r="44" spans="1:15" x14ac:dyDescent="0.25">
      <c r="A44" s="1" t="s">
        <v>292</v>
      </c>
      <c r="B44" s="3" t="s">
        <v>56</v>
      </c>
      <c r="C44" s="1" t="s">
        <v>57</v>
      </c>
      <c r="D44" s="1" t="s">
        <v>42</v>
      </c>
      <c r="E44" s="1">
        <v>5</v>
      </c>
      <c r="F44" s="1">
        <v>400</v>
      </c>
      <c r="G44" s="1">
        <v>2000</v>
      </c>
      <c r="I44" s="5">
        <v>43613</v>
      </c>
      <c r="J44" s="1" t="s">
        <v>275</v>
      </c>
      <c r="K44" s="1" t="s">
        <v>286</v>
      </c>
      <c r="L44" s="1" t="s">
        <v>287</v>
      </c>
      <c r="M44" s="1">
        <v>1</v>
      </c>
      <c r="N44" s="1">
        <v>440</v>
      </c>
      <c r="O44" s="1">
        <v>440</v>
      </c>
    </row>
    <row r="45" spans="1:15" x14ac:dyDescent="0.25">
      <c r="A45" s="1" t="s">
        <v>292</v>
      </c>
      <c r="B45" s="3" t="s">
        <v>158</v>
      </c>
      <c r="C45" s="1" t="s">
        <v>159</v>
      </c>
      <c r="D45" s="1" t="s">
        <v>157</v>
      </c>
      <c r="E45" s="1">
        <v>4</v>
      </c>
      <c r="F45" s="1">
        <v>100</v>
      </c>
      <c r="G45" s="1">
        <v>400</v>
      </c>
      <c r="I45" s="5">
        <v>43613</v>
      </c>
      <c r="J45" s="1" t="s">
        <v>276</v>
      </c>
      <c r="K45" s="1" t="s">
        <v>288</v>
      </c>
      <c r="L45" s="1" t="s">
        <v>289</v>
      </c>
      <c r="M45" s="1">
        <v>1</v>
      </c>
      <c r="N45" s="1">
        <v>440</v>
      </c>
      <c r="O45" s="1">
        <v>440</v>
      </c>
    </row>
    <row r="46" spans="1:15" x14ac:dyDescent="0.25">
      <c r="A46" s="1" t="s">
        <v>298</v>
      </c>
      <c r="B46" s="3" t="s">
        <v>165</v>
      </c>
      <c r="C46" s="1" t="s">
        <v>166</v>
      </c>
      <c r="D46" s="1" t="s">
        <v>157</v>
      </c>
      <c r="E46" s="1">
        <v>4</v>
      </c>
      <c r="F46" s="1">
        <v>80</v>
      </c>
      <c r="G46" s="1">
        <v>320</v>
      </c>
      <c r="I46" s="5">
        <v>43615</v>
      </c>
      <c r="J46" s="1" t="s">
        <v>277</v>
      </c>
      <c r="K46" s="1" t="s">
        <v>230</v>
      </c>
      <c r="L46" s="1" t="s">
        <v>134</v>
      </c>
      <c r="M46" s="1">
        <v>3</v>
      </c>
      <c r="N46" s="1">
        <v>2500</v>
      </c>
      <c r="O46" s="1">
        <v>7500</v>
      </c>
    </row>
    <row r="47" spans="1:15" x14ac:dyDescent="0.25">
      <c r="A47" s="1" t="s">
        <v>299</v>
      </c>
      <c r="B47" s="3" t="s">
        <v>145</v>
      </c>
      <c r="C47" s="1" t="s">
        <v>209</v>
      </c>
      <c r="D47" s="1" t="s">
        <v>134</v>
      </c>
      <c r="E47" s="1">
        <v>1</v>
      </c>
      <c r="F47" s="1">
        <v>1500</v>
      </c>
      <c r="G47" s="1">
        <v>1500</v>
      </c>
      <c r="I47" s="5">
        <v>43615</v>
      </c>
      <c r="J47" s="1" t="s">
        <v>142</v>
      </c>
      <c r="K47" s="1" t="s">
        <v>229</v>
      </c>
      <c r="L47" s="1" t="s">
        <v>134</v>
      </c>
      <c r="M47" s="1">
        <v>5</v>
      </c>
      <c r="N47" s="1">
        <v>400</v>
      </c>
      <c r="O47" s="1">
        <v>2000</v>
      </c>
    </row>
    <row r="48" spans="1:15" x14ac:dyDescent="0.25">
      <c r="A48" s="1" t="s">
        <v>292</v>
      </c>
      <c r="B48" s="3" t="s">
        <v>189</v>
      </c>
      <c r="C48" s="1" t="s">
        <v>16</v>
      </c>
      <c r="D48" s="1" t="s">
        <v>188</v>
      </c>
      <c r="E48" s="1">
        <v>1</v>
      </c>
      <c r="F48" s="1">
        <v>1400</v>
      </c>
      <c r="G48" s="1">
        <v>1400</v>
      </c>
      <c r="I48" s="5">
        <v>43615</v>
      </c>
      <c r="J48" s="1" t="s">
        <v>278</v>
      </c>
      <c r="K48" s="1" t="s">
        <v>232</v>
      </c>
      <c r="L48" s="1" t="s">
        <v>170</v>
      </c>
      <c r="M48" s="1">
        <v>1</v>
      </c>
      <c r="N48" s="1">
        <v>500</v>
      </c>
      <c r="O48" s="1">
        <v>500</v>
      </c>
    </row>
    <row r="49" spans="1:15" x14ac:dyDescent="0.25">
      <c r="A49" s="1" t="s">
        <v>299</v>
      </c>
      <c r="B49" s="3">
        <v>310320707</v>
      </c>
      <c r="C49" s="1" t="s">
        <v>58</v>
      </c>
      <c r="D49" s="1" t="s">
        <v>42</v>
      </c>
      <c r="E49" s="1">
        <v>2</v>
      </c>
      <c r="F49" s="1">
        <v>100</v>
      </c>
      <c r="G49" s="1">
        <v>200</v>
      </c>
      <c r="I49" s="5">
        <v>43615</v>
      </c>
      <c r="J49" s="1" t="s">
        <v>271</v>
      </c>
      <c r="K49" s="1" t="s">
        <v>233</v>
      </c>
      <c r="L49" s="1" t="s">
        <v>170</v>
      </c>
      <c r="M49" s="1">
        <v>1</v>
      </c>
      <c r="N49" s="1">
        <v>1000</v>
      </c>
      <c r="O49" s="1">
        <v>1000</v>
      </c>
    </row>
    <row r="50" spans="1:15" x14ac:dyDescent="0.25">
      <c r="A50" s="1" t="s">
        <v>299</v>
      </c>
      <c r="B50" s="3" t="s">
        <v>179</v>
      </c>
      <c r="C50" s="1" t="s">
        <v>178</v>
      </c>
      <c r="D50" s="1" t="s">
        <v>177</v>
      </c>
      <c r="E50" s="1">
        <v>1</v>
      </c>
      <c r="F50" s="1">
        <v>480</v>
      </c>
      <c r="G50" s="1">
        <v>480</v>
      </c>
      <c r="I50" s="5">
        <v>43615</v>
      </c>
      <c r="J50" s="1" t="s">
        <v>279</v>
      </c>
      <c r="K50" s="1" t="s">
        <v>231</v>
      </c>
      <c r="L50" s="1" t="s">
        <v>170</v>
      </c>
      <c r="M50" s="1">
        <v>1</v>
      </c>
      <c r="N50" s="1">
        <v>500</v>
      </c>
      <c r="O50" s="1">
        <v>500</v>
      </c>
    </row>
    <row r="51" spans="1:15" x14ac:dyDescent="0.25">
      <c r="A51" s="1" t="s">
        <v>300</v>
      </c>
      <c r="B51" s="3" t="s">
        <v>97</v>
      </c>
      <c r="C51" s="1" t="s">
        <v>98</v>
      </c>
      <c r="D51" s="1" t="s">
        <v>64</v>
      </c>
      <c r="E51" s="1">
        <v>1</v>
      </c>
      <c r="F51" s="1">
        <v>500</v>
      </c>
      <c r="G51" s="1">
        <v>500</v>
      </c>
      <c r="M51" s="1">
        <f>SUM(M3:M50)</f>
        <v>149</v>
      </c>
      <c r="N51" s="1">
        <f t="shared" ref="N51:O51" si="0">SUM(N3:N50)</f>
        <v>45114</v>
      </c>
      <c r="O51" s="1">
        <f t="shared" si="0"/>
        <v>92122</v>
      </c>
    </row>
    <row r="52" spans="1:15" x14ac:dyDescent="0.25">
      <c r="A52" s="1" t="s">
        <v>301</v>
      </c>
      <c r="B52" s="3" t="s">
        <v>179</v>
      </c>
      <c r="C52" s="1" t="s">
        <v>178</v>
      </c>
      <c r="D52" s="1" t="s">
        <v>177</v>
      </c>
      <c r="E52" s="1">
        <v>1</v>
      </c>
      <c r="F52" s="1">
        <v>480</v>
      </c>
      <c r="G52" s="1">
        <v>480</v>
      </c>
    </row>
    <row r="53" spans="1:15" x14ac:dyDescent="0.25">
      <c r="A53" s="1" t="s">
        <v>301</v>
      </c>
      <c r="B53" s="3" t="s">
        <v>239</v>
      </c>
      <c r="C53" s="1" t="s">
        <v>176</v>
      </c>
      <c r="D53" s="1" t="s">
        <v>177</v>
      </c>
      <c r="E53" s="1">
        <v>1</v>
      </c>
      <c r="F53" s="1">
        <v>372</v>
      </c>
      <c r="G53" s="1">
        <v>372</v>
      </c>
    </row>
    <row r="54" spans="1:15" x14ac:dyDescent="0.25">
      <c r="A54" s="1" t="s">
        <v>302</v>
      </c>
      <c r="B54" s="3" t="s">
        <v>73</v>
      </c>
      <c r="C54" s="1" t="s">
        <v>15</v>
      </c>
      <c r="D54" s="1" t="s">
        <v>64</v>
      </c>
      <c r="E54" s="1">
        <v>1</v>
      </c>
      <c r="F54" s="1">
        <v>3000</v>
      </c>
      <c r="G54" s="1">
        <v>3000</v>
      </c>
    </row>
    <row r="55" spans="1:15" x14ac:dyDescent="0.25">
      <c r="A55" s="1" t="s">
        <v>292</v>
      </c>
      <c r="B55" s="3" t="s">
        <v>74</v>
      </c>
      <c r="C55" s="1" t="s">
        <v>75</v>
      </c>
      <c r="D55" s="1" t="s">
        <v>64</v>
      </c>
      <c r="E55" s="1">
        <v>1</v>
      </c>
      <c r="F55" s="1">
        <v>2000</v>
      </c>
      <c r="G55" s="1">
        <v>2000</v>
      </c>
    </row>
    <row r="56" spans="1:15" x14ac:dyDescent="0.25">
      <c r="A56" s="1" t="s">
        <v>302</v>
      </c>
      <c r="B56" s="3" t="s">
        <v>89</v>
      </c>
      <c r="C56" s="1" t="s">
        <v>90</v>
      </c>
      <c r="D56" s="1" t="s">
        <v>64</v>
      </c>
      <c r="E56" s="1">
        <v>1</v>
      </c>
      <c r="F56" s="1">
        <v>6000</v>
      </c>
      <c r="G56" s="1">
        <v>6000</v>
      </c>
    </row>
    <row r="57" spans="1:15" x14ac:dyDescent="0.25">
      <c r="A57" s="1" t="s">
        <v>302</v>
      </c>
      <c r="B57" s="3" t="s">
        <v>118</v>
      </c>
      <c r="C57" s="1" t="s">
        <v>52</v>
      </c>
      <c r="D57" s="1" t="s">
        <v>64</v>
      </c>
      <c r="E57" s="1">
        <v>1</v>
      </c>
      <c r="F57" s="1">
        <v>2000</v>
      </c>
      <c r="G57" s="1">
        <v>2000</v>
      </c>
    </row>
    <row r="58" spans="1:15" x14ac:dyDescent="0.25">
      <c r="A58" s="1" t="s">
        <v>292</v>
      </c>
      <c r="B58" s="3" t="s">
        <v>94</v>
      </c>
      <c r="C58" s="1" t="s">
        <v>95</v>
      </c>
      <c r="D58" s="1" t="s">
        <v>64</v>
      </c>
      <c r="E58" s="1">
        <v>1</v>
      </c>
      <c r="F58" s="1">
        <v>1200</v>
      </c>
      <c r="G58" s="1">
        <v>1200</v>
      </c>
    </row>
    <row r="59" spans="1:15" x14ac:dyDescent="0.25">
      <c r="A59" s="1" t="s">
        <v>292</v>
      </c>
      <c r="B59" s="3" t="s">
        <v>65</v>
      </c>
      <c r="C59" s="1" t="s">
        <v>1</v>
      </c>
      <c r="D59" s="1" t="s">
        <v>64</v>
      </c>
      <c r="E59" s="1">
        <v>1</v>
      </c>
      <c r="F59" s="1">
        <v>400</v>
      </c>
      <c r="G59" s="1">
        <v>400</v>
      </c>
    </row>
    <row r="60" spans="1:15" x14ac:dyDescent="0.25">
      <c r="A60" s="1" t="s">
        <v>292</v>
      </c>
      <c r="B60" s="3" t="s">
        <v>72</v>
      </c>
      <c r="C60" s="1" t="s">
        <v>203</v>
      </c>
      <c r="D60" s="1" t="s">
        <v>64</v>
      </c>
      <c r="E60" s="1">
        <v>1</v>
      </c>
      <c r="F60" s="1">
        <v>200</v>
      </c>
      <c r="G60" s="1">
        <v>200</v>
      </c>
    </row>
    <row r="61" spans="1:15" x14ac:dyDescent="0.25">
      <c r="A61" s="1" t="s">
        <v>292</v>
      </c>
      <c r="B61" s="3" t="s">
        <v>109</v>
      </c>
      <c r="C61" s="1" t="s">
        <v>204</v>
      </c>
      <c r="D61" s="1" t="s">
        <v>64</v>
      </c>
      <c r="E61" s="1">
        <v>1</v>
      </c>
      <c r="F61" s="1">
        <v>200</v>
      </c>
      <c r="G61" s="1">
        <v>200</v>
      </c>
    </row>
    <row r="62" spans="1:15" x14ac:dyDescent="0.25">
      <c r="A62" s="1" t="s">
        <v>292</v>
      </c>
      <c r="B62" s="3" t="s">
        <v>68</v>
      </c>
      <c r="C62" s="1" t="s">
        <v>69</v>
      </c>
      <c r="D62" s="1" t="s">
        <v>64</v>
      </c>
      <c r="E62" s="1">
        <v>1</v>
      </c>
      <c r="F62" s="1">
        <v>700</v>
      </c>
      <c r="G62" s="1">
        <v>700</v>
      </c>
    </row>
    <row r="63" spans="1:15" x14ac:dyDescent="0.25">
      <c r="A63" s="1" t="s">
        <v>292</v>
      </c>
      <c r="B63" s="3" t="s">
        <v>91</v>
      </c>
      <c r="C63" s="1" t="s">
        <v>92</v>
      </c>
      <c r="D63" s="1" t="s">
        <v>64</v>
      </c>
      <c r="E63" s="1">
        <v>1</v>
      </c>
      <c r="F63" s="1">
        <v>700</v>
      </c>
      <c r="G63" s="1">
        <v>700</v>
      </c>
    </row>
    <row r="64" spans="1:15" x14ac:dyDescent="0.25">
      <c r="A64" s="1" t="s">
        <v>292</v>
      </c>
      <c r="B64" s="3" t="s">
        <v>105</v>
      </c>
      <c r="C64" s="1" t="s">
        <v>106</v>
      </c>
      <c r="D64" s="1" t="s">
        <v>64</v>
      </c>
      <c r="E64" s="1">
        <v>1</v>
      </c>
      <c r="F64" s="1">
        <v>200</v>
      </c>
      <c r="G64" s="1">
        <v>200</v>
      </c>
    </row>
    <row r="65" spans="1:7" x14ac:dyDescent="0.25">
      <c r="A65" s="1" t="s">
        <v>292</v>
      </c>
      <c r="B65" s="3" t="s">
        <v>112</v>
      </c>
      <c r="C65" s="1" t="s">
        <v>8</v>
      </c>
      <c r="D65" s="1" t="s">
        <v>64</v>
      </c>
      <c r="E65" s="1">
        <v>1</v>
      </c>
      <c r="F65" s="1">
        <v>350</v>
      </c>
      <c r="G65" s="1">
        <v>350</v>
      </c>
    </row>
    <row r="66" spans="1:7" x14ac:dyDescent="0.25">
      <c r="A66" s="1" t="s">
        <v>302</v>
      </c>
      <c r="B66" s="3" t="s">
        <v>85</v>
      </c>
      <c r="C66" s="1" t="s">
        <v>49</v>
      </c>
      <c r="D66" s="1" t="s">
        <v>64</v>
      </c>
      <c r="E66" s="1">
        <v>1</v>
      </c>
      <c r="F66" s="1">
        <v>600</v>
      </c>
      <c r="G66" s="1">
        <v>600</v>
      </c>
    </row>
    <row r="67" spans="1:7" x14ac:dyDescent="0.25">
      <c r="A67" s="1" t="s">
        <v>303</v>
      </c>
      <c r="B67" s="3" t="s">
        <v>130</v>
      </c>
      <c r="C67" s="1" t="s">
        <v>124</v>
      </c>
      <c r="D67" s="1" t="s">
        <v>123</v>
      </c>
      <c r="E67" s="1">
        <v>1</v>
      </c>
      <c r="F67" s="1">
        <v>700</v>
      </c>
      <c r="G67" s="1">
        <v>700</v>
      </c>
    </row>
    <row r="68" spans="1:7" x14ac:dyDescent="0.25">
      <c r="A68" s="1" t="s">
        <v>303</v>
      </c>
      <c r="B68" s="3" t="s">
        <v>38</v>
      </c>
      <c r="C68" s="1" t="s">
        <v>39</v>
      </c>
      <c r="D68" s="1" t="s">
        <v>32</v>
      </c>
      <c r="E68" s="1">
        <v>1</v>
      </c>
      <c r="F68" s="1">
        <v>200</v>
      </c>
      <c r="G68" s="1">
        <v>200</v>
      </c>
    </row>
    <row r="69" spans="1:7" x14ac:dyDescent="0.25">
      <c r="A69" s="1" t="s">
        <v>303</v>
      </c>
      <c r="B69" s="3" t="s">
        <v>239</v>
      </c>
      <c r="C69" s="1" t="s">
        <v>176</v>
      </c>
      <c r="D69" s="1" t="s">
        <v>177</v>
      </c>
      <c r="E69" s="1">
        <v>1</v>
      </c>
      <c r="F69" s="1">
        <v>372</v>
      </c>
      <c r="G69" s="1">
        <v>372</v>
      </c>
    </row>
    <row r="70" spans="1:7" x14ac:dyDescent="0.25">
      <c r="A70" s="1" t="s">
        <v>304</v>
      </c>
      <c r="B70" s="3" t="s">
        <v>138</v>
      </c>
      <c r="C70" s="1" t="s">
        <v>212</v>
      </c>
      <c r="D70" s="1" t="s">
        <v>134</v>
      </c>
      <c r="E70" s="1">
        <v>1</v>
      </c>
      <c r="F70" s="1">
        <v>600</v>
      </c>
      <c r="G70" s="1">
        <v>600</v>
      </c>
    </row>
    <row r="71" spans="1:7" x14ac:dyDescent="0.25">
      <c r="A71" s="1" t="s">
        <v>292</v>
      </c>
      <c r="B71" s="3" t="s">
        <v>139</v>
      </c>
      <c r="C71" s="1" t="s">
        <v>148</v>
      </c>
      <c r="D71" s="1" t="s">
        <v>134</v>
      </c>
      <c r="E71" s="1">
        <v>1</v>
      </c>
      <c r="F71" s="1">
        <v>400</v>
      </c>
      <c r="G71" s="1">
        <v>400</v>
      </c>
    </row>
    <row r="72" spans="1:7" x14ac:dyDescent="0.25">
      <c r="A72" s="1" t="s">
        <v>292</v>
      </c>
      <c r="B72" s="3" t="s">
        <v>171</v>
      </c>
      <c r="C72" s="1" t="s">
        <v>0</v>
      </c>
      <c r="D72" s="1" t="s">
        <v>170</v>
      </c>
      <c r="E72" s="1">
        <v>1</v>
      </c>
      <c r="F72" s="1">
        <v>450</v>
      </c>
      <c r="G72" s="1">
        <v>450</v>
      </c>
    </row>
    <row r="73" spans="1:7" x14ac:dyDescent="0.25">
      <c r="A73" s="1" t="s">
        <v>304</v>
      </c>
      <c r="B73" s="3" t="s">
        <v>155</v>
      </c>
      <c r="C73" s="1" t="s">
        <v>156</v>
      </c>
      <c r="D73" s="1" t="s">
        <v>134</v>
      </c>
      <c r="E73" s="1">
        <v>1</v>
      </c>
      <c r="F73" s="1">
        <v>200</v>
      </c>
      <c r="G73" s="1">
        <v>200</v>
      </c>
    </row>
    <row r="74" spans="1:7" x14ac:dyDescent="0.25">
      <c r="A74" s="1" t="s">
        <v>304</v>
      </c>
      <c r="B74" s="3" t="s">
        <v>167</v>
      </c>
      <c r="C74" s="1" t="s">
        <v>81</v>
      </c>
      <c r="D74" s="1" t="s">
        <v>157</v>
      </c>
      <c r="E74" s="1">
        <v>1</v>
      </c>
      <c r="F74" s="1">
        <v>1200</v>
      </c>
      <c r="G74" s="1">
        <v>1200</v>
      </c>
    </row>
    <row r="75" spans="1:7" x14ac:dyDescent="0.25">
      <c r="A75" s="1" t="s">
        <v>304</v>
      </c>
      <c r="B75" s="3" t="s">
        <v>173</v>
      </c>
      <c r="C75" s="1" t="s">
        <v>215</v>
      </c>
      <c r="D75" s="1" t="s">
        <v>172</v>
      </c>
      <c r="E75" s="1">
        <v>1</v>
      </c>
      <c r="F75" s="1">
        <v>1300</v>
      </c>
      <c r="G75" s="1">
        <v>1300</v>
      </c>
    </row>
    <row r="76" spans="1:7" x14ac:dyDescent="0.25">
      <c r="A76" s="1" t="s">
        <v>305</v>
      </c>
      <c r="B76" s="3" t="s">
        <v>103</v>
      </c>
      <c r="C76" s="1" t="s">
        <v>104</v>
      </c>
      <c r="D76" s="1" t="s">
        <v>64</v>
      </c>
      <c r="E76" s="1">
        <v>1</v>
      </c>
      <c r="F76" s="1">
        <v>6000</v>
      </c>
      <c r="G76" s="1">
        <v>6000</v>
      </c>
    </row>
    <row r="77" spans="1:7" x14ac:dyDescent="0.25">
      <c r="A77" s="1" t="s">
        <v>292</v>
      </c>
      <c r="B77" s="3" t="s">
        <v>66</v>
      </c>
      <c r="C77" s="1" t="s">
        <v>67</v>
      </c>
      <c r="D77" s="1" t="s">
        <v>64</v>
      </c>
      <c r="E77" s="1">
        <v>1</v>
      </c>
      <c r="F77" s="1">
        <v>700</v>
      </c>
      <c r="G77" s="1">
        <v>700</v>
      </c>
    </row>
    <row r="78" spans="1:7" x14ac:dyDescent="0.25">
      <c r="A78" s="1" t="s">
        <v>292</v>
      </c>
      <c r="B78" s="3" t="s">
        <v>72</v>
      </c>
      <c r="C78" s="1" t="s">
        <v>203</v>
      </c>
      <c r="D78" s="1" t="s">
        <v>64</v>
      </c>
      <c r="E78" s="1">
        <v>1</v>
      </c>
      <c r="F78" s="1">
        <v>200</v>
      </c>
      <c r="G78" s="1">
        <v>200</v>
      </c>
    </row>
    <row r="79" spans="1:7" x14ac:dyDescent="0.25">
      <c r="A79" s="1" t="s">
        <v>292</v>
      </c>
      <c r="B79" s="3" t="s">
        <v>109</v>
      </c>
      <c r="C79" s="1" t="s">
        <v>204</v>
      </c>
      <c r="D79" s="1" t="s">
        <v>64</v>
      </c>
      <c r="E79" s="1">
        <v>1</v>
      </c>
      <c r="F79" s="1">
        <v>200</v>
      </c>
      <c r="G79" s="1">
        <v>200</v>
      </c>
    </row>
    <row r="80" spans="1:7" x14ac:dyDescent="0.25">
      <c r="A80" s="1" t="s">
        <v>292</v>
      </c>
      <c r="B80" s="3" t="s">
        <v>82</v>
      </c>
      <c r="C80" s="1" t="s">
        <v>83</v>
      </c>
      <c r="D80" s="1" t="s">
        <v>64</v>
      </c>
      <c r="E80" s="1">
        <v>1</v>
      </c>
      <c r="F80" s="1">
        <v>700</v>
      </c>
      <c r="G80" s="1">
        <v>700</v>
      </c>
    </row>
    <row r="81" spans="1:7" x14ac:dyDescent="0.25">
      <c r="A81" s="1" t="s">
        <v>292</v>
      </c>
      <c r="B81" s="3" t="s">
        <v>86</v>
      </c>
      <c r="C81" s="1" t="s">
        <v>87</v>
      </c>
      <c r="D81" s="1" t="s">
        <v>64</v>
      </c>
      <c r="E81" s="1">
        <v>1</v>
      </c>
      <c r="F81" s="1">
        <v>700</v>
      </c>
      <c r="G81" s="1">
        <v>700</v>
      </c>
    </row>
    <row r="82" spans="1:7" x14ac:dyDescent="0.25">
      <c r="A82" s="1" t="s">
        <v>292</v>
      </c>
      <c r="B82" s="3" t="s">
        <v>113</v>
      </c>
      <c r="C82" s="1" t="s">
        <v>114</v>
      </c>
      <c r="D82" s="1" t="s">
        <v>64</v>
      </c>
      <c r="E82" s="1">
        <v>1</v>
      </c>
      <c r="F82" s="1">
        <v>200</v>
      </c>
      <c r="G82" s="1">
        <v>200</v>
      </c>
    </row>
    <row r="83" spans="1:7" x14ac:dyDescent="0.25">
      <c r="A83" s="1" t="s">
        <v>292</v>
      </c>
      <c r="B83" s="3" t="s">
        <v>118</v>
      </c>
      <c r="C83" s="1" t="s">
        <v>52</v>
      </c>
      <c r="D83" s="1" t="s">
        <v>64</v>
      </c>
      <c r="E83" s="1">
        <v>1</v>
      </c>
      <c r="F83" s="1">
        <v>2000</v>
      </c>
      <c r="G83" s="1">
        <v>2000</v>
      </c>
    </row>
    <row r="84" spans="1:7" x14ac:dyDescent="0.25">
      <c r="A84" s="1" t="s">
        <v>292</v>
      </c>
      <c r="B84" s="3" t="s">
        <v>73</v>
      </c>
      <c r="C84" s="1" t="s">
        <v>15</v>
      </c>
      <c r="D84" s="1" t="s">
        <v>64</v>
      </c>
      <c r="E84" s="1">
        <v>1</v>
      </c>
      <c r="F84" s="1">
        <v>3000</v>
      </c>
      <c r="G84" s="1">
        <v>3000</v>
      </c>
    </row>
    <row r="85" spans="1:7" x14ac:dyDescent="0.25">
      <c r="A85" s="1" t="s">
        <v>292</v>
      </c>
      <c r="B85" s="3" t="s">
        <v>119</v>
      </c>
      <c r="C85" s="1" t="s">
        <v>120</v>
      </c>
      <c r="D85" s="1" t="s">
        <v>64</v>
      </c>
      <c r="E85" s="1">
        <v>1</v>
      </c>
      <c r="F85" s="1">
        <v>1200</v>
      </c>
      <c r="G85" s="1">
        <v>1200</v>
      </c>
    </row>
    <row r="86" spans="1:7" x14ac:dyDescent="0.25">
      <c r="A86" s="1" t="s">
        <v>305</v>
      </c>
      <c r="B86" s="3" t="s">
        <v>65</v>
      </c>
      <c r="C86" s="1" t="s">
        <v>1</v>
      </c>
      <c r="D86" s="1" t="s">
        <v>64</v>
      </c>
      <c r="E86" s="1">
        <v>1</v>
      </c>
      <c r="F86" s="1">
        <v>400</v>
      </c>
      <c r="G86" s="1">
        <v>400</v>
      </c>
    </row>
    <row r="87" spans="1:7" x14ac:dyDescent="0.25">
      <c r="A87" s="1" t="s">
        <v>306</v>
      </c>
      <c r="B87" s="3" t="s">
        <v>161</v>
      </c>
      <c r="C87" s="1" t="s">
        <v>162</v>
      </c>
      <c r="D87" s="1" t="s">
        <v>157</v>
      </c>
      <c r="E87" s="1">
        <v>1</v>
      </c>
      <c r="F87" s="1">
        <v>1000</v>
      </c>
      <c r="G87" s="1">
        <v>1000</v>
      </c>
    </row>
    <row r="88" spans="1:7" x14ac:dyDescent="0.25">
      <c r="A88" s="1" t="s">
        <v>292</v>
      </c>
      <c r="B88" s="3" t="s">
        <v>107</v>
      </c>
      <c r="C88" s="1" t="s">
        <v>108</v>
      </c>
      <c r="D88" s="1" t="s">
        <v>64</v>
      </c>
      <c r="E88" s="1">
        <v>5</v>
      </c>
      <c r="F88" s="1">
        <v>100</v>
      </c>
      <c r="G88" s="1">
        <v>500</v>
      </c>
    </row>
    <row r="89" spans="1:7" x14ac:dyDescent="0.25">
      <c r="A89" s="1" t="s">
        <v>292</v>
      </c>
      <c r="B89" s="3" t="s">
        <v>115</v>
      </c>
      <c r="C89" s="1" t="s">
        <v>116</v>
      </c>
      <c r="D89" s="1" t="s">
        <v>64</v>
      </c>
      <c r="E89" s="1">
        <v>1</v>
      </c>
      <c r="F89" s="1">
        <v>300</v>
      </c>
      <c r="G89" s="1">
        <v>300</v>
      </c>
    </row>
    <row r="90" spans="1:7" x14ac:dyDescent="0.25">
      <c r="A90" s="1" t="s">
        <v>292</v>
      </c>
      <c r="B90" s="3" t="s">
        <v>152</v>
      </c>
      <c r="C90" s="1" t="s">
        <v>153</v>
      </c>
      <c r="D90" s="1" t="s">
        <v>134</v>
      </c>
      <c r="E90" s="1">
        <v>2</v>
      </c>
      <c r="F90" s="1">
        <v>1500</v>
      </c>
      <c r="G90" s="1">
        <v>3000</v>
      </c>
    </row>
    <row r="91" spans="1:7" x14ac:dyDescent="0.25">
      <c r="A91" s="1" t="s">
        <v>292</v>
      </c>
      <c r="B91" s="3" t="s">
        <v>181</v>
      </c>
      <c r="C91" s="1" t="s">
        <v>217</v>
      </c>
      <c r="D91" s="1" t="s">
        <v>180</v>
      </c>
      <c r="E91" s="1">
        <v>1</v>
      </c>
      <c r="F91" s="1">
        <v>300</v>
      </c>
      <c r="G91" s="1">
        <v>300</v>
      </c>
    </row>
    <row r="92" spans="1:7" x14ac:dyDescent="0.25">
      <c r="A92" s="1" t="s">
        <v>306</v>
      </c>
      <c r="B92" s="3" t="s">
        <v>183</v>
      </c>
      <c r="C92" s="1" t="s">
        <v>59</v>
      </c>
      <c r="D92" s="1" t="s">
        <v>180</v>
      </c>
      <c r="E92" s="1">
        <v>1</v>
      </c>
      <c r="F92" s="1">
        <v>1800</v>
      </c>
      <c r="G92" s="1">
        <v>1800</v>
      </c>
    </row>
    <row r="93" spans="1:7" x14ac:dyDescent="0.25">
      <c r="A93" s="1" t="s">
        <v>307</v>
      </c>
      <c r="B93" s="3" t="s">
        <v>97</v>
      </c>
      <c r="C93" s="1" t="s">
        <v>98</v>
      </c>
      <c r="D93" s="1" t="s">
        <v>64</v>
      </c>
      <c r="E93" s="1">
        <v>1</v>
      </c>
      <c r="F93" s="1">
        <v>500</v>
      </c>
      <c r="G93" s="1">
        <v>500</v>
      </c>
    </row>
    <row r="94" spans="1:7" x14ac:dyDescent="0.25">
      <c r="A94" s="1" t="s">
        <v>307</v>
      </c>
      <c r="B94" s="3" t="s">
        <v>80</v>
      </c>
      <c r="C94" s="1" t="s">
        <v>81</v>
      </c>
      <c r="D94" s="1" t="s">
        <v>64</v>
      </c>
      <c r="E94" s="1">
        <v>1</v>
      </c>
      <c r="F94" s="1">
        <v>1200</v>
      </c>
      <c r="G94" s="1">
        <v>1200</v>
      </c>
    </row>
    <row r="95" spans="1:7" x14ac:dyDescent="0.25">
      <c r="A95" s="1" t="s">
        <v>308</v>
      </c>
      <c r="B95" s="3" t="s">
        <v>194</v>
      </c>
      <c r="C95" s="1" t="s">
        <v>220</v>
      </c>
      <c r="D95" s="1" t="s">
        <v>190</v>
      </c>
      <c r="E95" s="1">
        <v>1</v>
      </c>
      <c r="F95" s="1">
        <v>800</v>
      </c>
      <c r="G95" s="1">
        <v>800</v>
      </c>
    </row>
    <row r="96" spans="1:7" x14ac:dyDescent="0.25">
      <c r="A96" s="1" t="s">
        <v>292</v>
      </c>
      <c r="B96" s="3" t="s">
        <v>127</v>
      </c>
      <c r="C96" s="1" t="s">
        <v>1</v>
      </c>
      <c r="D96" s="1" t="s">
        <v>123</v>
      </c>
      <c r="E96" s="1">
        <v>1</v>
      </c>
      <c r="F96" s="1">
        <v>500</v>
      </c>
      <c r="G96" s="1">
        <v>500</v>
      </c>
    </row>
    <row r="97" spans="1:7" x14ac:dyDescent="0.25">
      <c r="A97" s="1" t="s">
        <v>308</v>
      </c>
      <c r="B97" s="3" t="s">
        <v>239</v>
      </c>
      <c r="C97" s="1" t="s">
        <v>176</v>
      </c>
      <c r="D97" s="1" t="s">
        <v>177</v>
      </c>
      <c r="E97" s="1">
        <v>2</v>
      </c>
      <c r="F97" s="1">
        <v>372</v>
      </c>
      <c r="G97" s="1">
        <v>744</v>
      </c>
    </row>
    <row r="98" spans="1:7" x14ac:dyDescent="0.25">
      <c r="A98" s="1" t="s">
        <v>308</v>
      </c>
      <c r="B98" s="3" t="s">
        <v>143</v>
      </c>
      <c r="C98" s="1" t="s">
        <v>141</v>
      </c>
      <c r="D98" s="1" t="s">
        <v>134</v>
      </c>
      <c r="E98" s="1">
        <v>1</v>
      </c>
      <c r="F98" s="1">
        <v>500</v>
      </c>
      <c r="G98" s="1">
        <v>500</v>
      </c>
    </row>
    <row r="99" spans="1:7" x14ac:dyDescent="0.25">
      <c r="A99" s="1" t="s">
        <v>309</v>
      </c>
      <c r="B99" s="3" t="s">
        <v>136</v>
      </c>
      <c r="C99" s="1" t="s">
        <v>10</v>
      </c>
      <c r="D99" s="1" t="s">
        <v>134</v>
      </c>
      <c r="E99" s="1">
        <v>1</v>
      </c>
      <c r="F99" s="1">
        <v>2000</v>
      </c>
      <c r="G99" s="1">
        <v>2000</v>
      </c>
    </row>
    <row r="100" spans="1:7" x14ac:dyDescent="0.25">
      <c r="A100" s="1" t="s">
        <v>309</v>
      </c>
      <c r="B100" s="3" t="s">
        <v>239</v>
      </c>
      <c r="C100" s="1" t="s">
        <v>176</v>
      </c>
      <c r="D100" s="1" t="s">
        <v>177</v>
      </c>
      <c r="E100" s="1">
        <v>1</v>
      </c>
      <c r="F100" s="1">
        <v>372</v>
      </c>
      <c r="G100" s="1">
        <v>372</v>
      </c>
    </row>
    <row r="101" spans="1:7" x14ac:dyDescent="0.25">
      <c r="A101" s="1" t="s">
        <v>309</v>
      </c>
      <c r="B101" s="3" t="s">
        <v>239</v>
      </c>
      <c r="C101" s="1" t="s">
        <v>176</v>
      </c>
      <c r="D101" s="1" t="s">
        <v>177</v>
      </c>
      <c r="E101" s="1">
        <v>2</v>
      </c>
      <c r="F101" s="1">
        <v>372</v>
      </c>
      <c r="G101" s="1">
        <v>744</v>
      </c>
    </row>
    <row r="102" spans="1:7" x14ac:dyDescent="0.25">
      <c r="A102" s="1" t="s">
        <v>309</v>
      </c>
      <c r="B102" s="3" t="s">
        <v>6</v>
      </c>
      <c r="C102" s="1" t="s">
        <v>7</v>
      </c>
      <c r="D102" s="1" t="s">
        <v>3</v>
      </c>
      <c r="E102" s="1">
        <v>4</v>
      </c>
      <c r="F102" s="1">
        <v>100</v>
      </c>
      <c r="G102" s="1">
        <v>400</v>
      </c>
    </row>
    <row r="103" spans="1:7" x14ac:dyDescent="0.25">
      <c r="A103" s="1" t="s">
        <v>292</v>
      </c>
      <c r="B103" s="3" t="s">
        <v>17</v>
      </c>
      <c r="C103" s="1" t="s">
        <v>18</v>
      </c>
      <c r="D103" s="1" t="s">
        <v>3</v>
      </c>
      <c r="E103" s="1">
        <v>1</v>
      </c>
      <c r="F103" s="1">
        <v>1000</v>
      </c>
      <c r="G103" s="1">
        <v>1000</v>
      </c>
    </row>
    <row r="104" spans="1:7" x14ac:dyDescent="0.25">
      <c r="A104" s="1" t="s">
        <v>292</v>
      </c>
      <c r="B104" s="3" t="s">
        <v>163</v>
      </c>
      <c r="C104" s="1" t="s">
        <v>52</v>
      </c>
      <c r="D104" s="1" t="s">
        <v>157</v>
      </c>
      <c r="E104" s="1">
        <v>1</v>
      </c>
      <c r="F104" s="1">
        <v>1500</v>
      </c>
      <c r="G104" s="1">
        <v>1500</v>
      </c>
    </row>
    <row r="105" spans="1:7" x14ac:dyDescent="0.25">
      <c r="A105" s="1" t="s">
        <v>292</v>
      </c>
      <c r="B105" s="3" t="s">
        <v>169</v>
      </c>
      <c r="C105" s="1" t="s">
        <v>16</v>
      </c>
      <c r="D105" s="1" t="s">
        <v>157</v>
      </c>
      <c r="E105" s="1">
        <v>1</v>
      </c>
      <c r="F105" s="1">
        <v>1400</v>
      </c>
      <c r="G105" s="1">
        <v>1400</v>
      </c>
    </row>
    <row r="106" spans="1:7" x14ac:dyDescent="0.25">
      <c r="A106" s="1" t="s">
        <v>309</v>
      </c>
      <c r="B106" s="3" t="s">
        <v>195</v>
      </c>
      <c r="C106" s="1" t="s">
        <v>222</v>
      </c>
      <c r="D106" s="1" t="s">
        <v>190</v>
      </c>
      <c r="E106" s="1">
        <v>1</v>
      </c>
      <c r="F106" s="1">
        <v>500</v>
      </c>
      <c r="G106" s="1">
        <v>500</v>
      </c>
    </row>
    <row r="107" spans="1:7" x14ac:dyDescent="0.25">
      <c r="A107" s="1" t="s">
        <v>310</v>
      </c>
      <c r="B107" s="3" t="s">
        <v>17</v>
      </c>
      <c r="C107" s="1" t="s">
        <v>18</v>
      </c>
      <c r="D107" s="1" t="s">
        <v>3</v>
      </c>
      <c r="E107" s="1">
        <v>1</v>
      </c>
      <c r="F107" s="1">
        <v>1000</v>
      </c>
      <c r="G107" s="1">
        <v>1000</v>
      </c>
    </row>
    <row r="108" spans="1:7" x14ac:dyDescent="0.25">
      <c r="A108" s="1" t="s">
        <v>310</v>
      </c>
      <c r="B108" s="3" t="s">
        <v>25</v>
      </c>
      <c r="C108" s="1" t="s">
        <v>26</v>
      </c>
      <c r="D108" s="1" t="s">
        <v>3</v>
      </c>
      <c r="E108" s="1">
        <v>1</v>
      </c>
      <c r="F108" s="1">
        <v>200</v>
      </c>
      <c r="G108" s="1">
        <v>200</v>
      </c>
    </row>
    <row r="109" spans="1:7" x14ac:dyDescent="0.25">
      <c r="A109" s="1" t="s">
        <v>292</v>
      </c>
      <c r="B109" s="3" t="s">
        <v>38</v>
      </c>
      <c r="C109" s="1" t="s">
        <v>39</v>
      </c>
      <c r="D109" s="1" t="s">
        <v>32</v>
      </c>
      <c r="E109" s="1">
        <v>1</v>
      </c>
      <c r="F109" s="1">
        <v>200</v>
      </c>
      <c r="G109" s="1">
        <v>200</v>
      </c>
    </row>
    <row r="110" spans="1:7" x14ac:dyDescent="0.25">
      <c r="A110" s="1" t="s">
        <v>310</v>
      </c>
      <c r="B110" s="3" t="s">
        <v>239</v>
      </c>
      <c r="C110" s="1" t="s">
        <v>176</v>
      </c>
      <c r="D110" s="1" t="s">
        <v>177</v>
      </c>
      <c r="E110" s="1">
        <v>1</v>
      </c>
      <c r="F110" s="1">
        <v>372</v>
      </c>
      <c r="G110" s="1">
        <v>372</v>
      </c>
    </row>
    <row r="111" spans="1:7" x14ac:dyDescent="0.25">
      <c r="A111" s="1" t="s">
        <v>305</v>
      </c>
      <c r="B111" s="3">
        <v>310130500</v>
      </c>
      <c r="C111" s="1" t="s">
        <v>54</v>
      </c>
      <c r="D111" s="1" t="s">
        <v>42</v>
      </c>
      <c r="E111" s="1">
        <v>1</v>
      </c>
      <c r="F111" s="1">
        <v>3500</v>
      </c>
      <c r="G111" s="1">
        <v>3500</v>
      </c>
    </row>
    <row r="112" spans="1:7" x14ac:dyDescent="0.25">
      <c r="A112" s="1" t="s">
        <v>305</v>
      </c>
      <c r="B112" s="3" t="s">
        <v>146</v>
      </c>
      <c r="C112" s="1" t="s">
        <v>147</v>
      </c>
      <c r="D112" s="1" t="s">
        <v>134</v>
      </c>
      <c r="E112" s="1">
        <v>1</v>
      </c>
      <c r="F112" s="1">
        <v>1200</v>
      </c>
      <c r="G112" s="1">
        <v>1200</v>
      </c>
    </row>
    <row r="113" spans="1:7" x14ac:dyDescent="0.25">
      <c r="A113" s="1" t="s">
        <v>292</v>
      </c>
      <c r="B113" s="3" t="s">
        <v>164</v>
      </c>
      <c r="C113" s="1" t="s">
        <v>81</v>
      </c>
      <c r="D113" s="1" t="s">
        <v>157</v>
      </c>
      <c r="E113" s="1">
        <v>1</v>
      </c>
      <c r="F113" s="1">
        <v>1200</v>
      </c>
      <c r="G113" s="1">
        <v>1200</v>
      </c>
    </row>
    <row r="114" spans="1:7" x14ac:dyDescent="0.25">
      <c r="A114" s="1" t="s">
        <v>305</v>
      </c>
      <c r="B114" s="3" t="s">
        <v>151</v>
      </c>
      <c r="C114" s="1" t="s">
        <v>133</v>
      </c>
      <c r="D114" s="1" t="s">
        <v>134</v>
      </c>
      <c r="E114" s="1">
        <v>1</v>
      </c>
      <c r="F114" s="1">
        <v>500</v>
      </c>
      <c r="G114" s="1">
        <v>500</v>
      </c>
    </row>
    <row r="115" spans="1:7" x14ac:dyDescent="0.25">
      <c r="A115" s="1" t="s">
        <v>305</v>
      </c>
      <c r="B115" s="3" t="s">
        <v>96</v>
      </c>
      <c r="C115" s="1" t="s">
        <v>57</v>
      </c>
      <c r="D115" s="1" t="s">
        <v>64</v>
      </c>
      <c r="E115" s="1">
        <v>2</v>
      </c>
      <c r="F115" s="1">
        <v>400</v>
      </c>
      <c r="G115" s="1">
        <v>800</v>
      </c>
    </row>
    <row r="116" spans="1:7" x14ac:dyDescent="0.25">
      <c r="A116" s="1" t="s">
        <v>292</v>
      </c>
      <c r="B116" s="3" t="s">
        <v>99</v>
      </c>
      <c r="C116" s="1" t="s">
        <v>29</v>
      </c>
      <c r="D116" s="1" t="s">
        <v>64</v>
      </c>
      <c r="E116" s="1">
        <v>2</v>
      </c>
      <c r="F116" s="1">
        <v>500</v>
      </c>
      <c r="G116" s="1">
        <v>1000</v>
      </c>
    </row>
    <row r="117" spans="1:7" x14ac:dyDescent="0.25">
      <c r="A117" s="1" t="s">
        <v>292</v>
      </c>
      <c r="B117" s="3" t="s">
        <v>125</v>
      </c>
      <c r="C117" s="1" t="s">
        <v>126</v>
      </c>
      <c r="D117" s="1" t="s">
        <v>123</v>
      </c>
      <c r="E117" s="1">
        <v>2</v>
      </c>
      <c r="F117" s="1">
        <v>200</v>
      </c>
      <c r="G117" s="1">
        <v>400</v>
      </c>
    </row>
    <row r="118" spans="1:7" x14ac:dyDescent="0.25">
      <c r="A118" s="1" t="s">
        <v>292</v>
      </c>
      <c r="B118" s="3" t="s">
        <v>139</v>
      </c>
      <c r="C118" s="1" t="s">
        <v>148</v>
      </c>
      <c r="D118" s="1" t="s">
        <v>134</v>
      </c>
      <c r="E118" s="1">
        <v>1</v>
      </c>
      <c r="F118" s="1">
        <v>400</v>
      </c>
      <c r="G118" s="1">
        <v>400</v>
      </c>
    </row>
    <row r="119" spans="1:7" x14ac:dyDescent="0.25">
      <c r="A119" s="1" t="s">
        <v>292</v>
      </c>
      <c r="B119" s="3" t="s">
        <v>155</v>
      </c>
      <c r="C119" s="1" t="s">
        <v>156</v>
      </c>
      <c r="D119" s="1" t="s">
        <v>134</v>
      </c>
      <c r="E119" s="1">
        <v>1</v>
      </c>
      <c r="F119" s="1">
        <v>200</v>
      </c>
      <c r="G119" s="1">
        <v>200</v>
      </c>
    </row>
    <row r="120" spans="1:7" x14ac:dyDescent="0.25">
      <c r="A120" s="1" t="s">
        <v>292</v>
      </c>
      <c r="B120" s="3" t="s">
        <v>171</v>
      </c>
      <c r="C120" s="1" t="s">
        <v>0</v>
      </c>
      <c r="D120" s="1" t="s">
        <v>170</v>
      </c>
      <c r="E120" s="1">
        <v>1</v>
      </c>
      <c r="F120" s="1">
        <v>450</v>
      </c>
      <c r="G120" s="1">
        <v>450</v>
      </c>
    </row>
    <row r="121" spans="1:7" x14ac:dyDescent="0.25">
      <c r="A121" s="1" t="s">
        <v>292</v>
      </c>
      <c r="B121" s="3" t="s">
        <v>33</v>
      </c>
      <c r="C121" s="1" t="s">
        <v>34</v>
      </c>
      <c r="D121" s="1" t="s">
        <v>32</v>
      </c>
      <c r="E121" s="1">
        <v>2</v>
      </c>
      <c r="F121" s="1">
        <v>1000</v>
      </c>
      <c r="G121" s="1">
        <v>2000</v>
      </c>
    </row>
    <row r="122" spans="1:7" x14ac:dyDescent="0.25">
      <c r="A122" s="1" t="s">
        <v>292</v>
      </c>
      <c r="B122" s="3" t="s">
        <v>40</v>
      </c>
      <c r="C122" s="1" t="s">
        <v>41</v>
      </c>
      <c r="D122" s="1" t="s">
        <v>32</v>
      </c>
      <c r="E122" s="1">
        <v>1</v>
      </c>
      <c r="F122" s="1">
        <v>2000</v>
      </c>
      <c r="G122" s="1">
        <v>2000</v>
      </c>
    </row>
    <row r="123" spans="1:7" x14ac:dyDescent="0.25">
      <c r="A123" s="1" t="s">
        <v>292</v>
      </c>
      <c r="B123" s="3" t="s">
        <v>53</v>
      </c>
      <c r="C123" s="1" t="s">
        <v>50</v>
      </c>
      <c r="D123" s="1" t="s">
        <v>42</v>
      </c>
      <c r="E123" s="1">
        <v>1</v>
      </c>
      <c r="F123" s="1">
        <v>2000</v>
      </c>
      <c r="G123" s="1">
        <v>2000</v>
      </c>
    </row>
    <row r="124" spans="1:7" x14ac:dyDescent="0.25">
      <c r="A124" s="1" t="s">
        <v>305</v>
      </c>
      <c r="B124" s="3" t="s">
        <v>161</v>
      </c>
      <c r="C124" s="1" t="s">
        <v>162</v>
      </c>
      <c r="D124" s="1" t="s">
        <v>157</v>
      </c>
      <c r="E124" s="1">
        <v>1</v>
      </c>
      <c r="F124" s="1">
        <v>1000</v>
      </c>
      <c r="G124" s="1">
        <v>1000</v>
      </c>
    </row>
    <row r="125" spans="1:7" x14ac:dyDescent="0.25">
      <c r="A125" s="1" t="s">
        <v>292</v>
      </c>
      <c r="B125" s="3" t="s">
        <v>182</v>
      </c>
      <c r="C125" s="1" t="s">
        <v>207</v>
      </c>
      <c r="D125" s="1" t="s">
        <v>180</v>
      </c>
      <c r="E125" s="1">
        <v>2</v>
      </c>
      <c r="F125" s="1">
        <v>300</v>
      </c>
      <c r="G125" s="1">
        <v>600</v>
      </c>
    </row>
    <row r="126" spans="1:7" x14ac:dyDescent="0.25">
      <c r="A126" s="1" t="s">
        <v>292</v>
      </c>
      <c r="B126" s="3" t="s">
        <v>184</v>
      </c>
      <c r="C126" s="1" t="s">
        <v>60</v>
      </c>
      <c r="D126" s="1" t="s">
        <v>180</v>
      </c>
      <c r="E126" s="1">
        <v>2</v>
      </c>
      <c r="F126" s="1">
        <v>450</v>
      </c>
      <c r="G126" s="1">
        <v>900</v>
      </c>
    </row>
    <row r="127" spans="1:7" x14ac:dyDescent="0.25">
      <c r="A127" s="1" t="s">
        <v>292</v>
      </c>
      <c r="B127" s="3" t="s">
        <v>185</v>
      </c>
      <c r="C127" s="1" t="s">
        <v>205</v>
      </c>
      <c r="D127" s="1" t="s">
        <v>180</v>
      </c>
      <c r="E127" s="1">
        <v>2</v>
      </c>
      <c r="F127" s="1">
        <v>250</v>
      </c>
      <c r="G127" s="1">
        <v>500</v>
      </c>
    </row>
    <row r="128" spans="1:7" x14ac:dyDescent="0.25">
      <c r="A128" s="1" t="s">
        <v>292</v>
      </c>
      <c r="B128" s="3" t="s">
        <v>186</v>
      </c>
      <c r="C128" s="1" t="s">
        <v>218</v>
      </c>
      <c r="D128" s="1" t="s">
        <v>180</v>
      </c>
      <c r="E128" s="1">
        <v>2</v>
      </c>
      <c r="F128" s="1">
        <v>300</v>
      </c>
      <c r="G128" s="1">
        <v>600</v>
      </c>
    </row>
    <row r="129" spans="1:7" x14ac:dyDescent="0.25">
      <c r="A129" s="1" t="s">
        <v>292</v>
      </c>
      <c r="B129" s="3" t="s">
        <v>187</v>
      </c>
      <c r="C129" s="1" t="s">
        <v>219</v>
      </c>
      <c r="D129" s="1" t="s">
        <v>180</v>
      </c>
      <c r="E129" s="1">
        <v>1</v>
      </c>
      <c r="F129" s="1">
        <v>500</v>
      </c>
      <c r="G129" s="1">
        <v>500</v>
      </c>
    </row>
    <row r="130" spans="1:7" x14ac:dyDescent="0.25">
      <c r="A130" s="1" t="s">
        <v>292</v>
      </c>
      <c r="B130" s="3" t="s">
        <v>192</v>
      </c>
      <c r="C130" s="1" t="s">
        <v>221</v>
      </c>
      <c r="D130" s="1" t="s">
        <v>190</v>
      </c>
      <c r="E130" s="1">
        <v>1</v>
      </c>
      <c r="F130" s="1">
        <v>600</v>
      </c>
      <c r="G130" s="1">
        <v>600</v>
      </c>
    </row>
    <row r="131" spans="1:7" x14ac:dyDescent="0.25">
      <c r="A131" s="1" t="s">
        <v>305</v>
      </c>
      <c r="B131" s="3" t="s">
        <v>195</v>
      </c>
      <c r="C131" s="1" t="s">
        <v>222</v>
      </c>
      <c r="D131" s="1" t="s">
        <v>190</v>
      </c>
      <c r="E131" s="1">
        <v>1</v>
      </c>
      <c r="F131" s="1">
        <v>500</v>
      </c>
      <c r="G131" s="1">
        <v>500</v>
      </c>
    </row>
    <row r="132" spans="1:7" x14ac:dyDescent="0.25">
      <c r="A132" s="1" t="s">
        <v>311</v>
      </c>
      <c r="B132" s="3" t="s">
        <v>191</v>
      </c>
      <c r="C132" s="1" t="s">
        <v>60</v>
      </c>
      <c r="D132" s="1" t="s">
        <v>190</v>
      </c>
      <c r="E132" s="1">
        <v>1</v>
      </c>
      <c r="F132" s="1">
        <v>600</v>
      </c>
      <c r="G132" s="1">
        <v>600</v>
      </c>
    </row>
    <row r="133" spans="1:7" x14ac:dyDescent="0.25">
      <c r="A133" s="1" t="s">
        <v>292</v>
      </c>
      <c r="B133" s="3" t="s">
        <v>193</v>
      </c>
      <c r="C133" s="1" t="s">
        <v>207</v>
      </c>
      <c r="D133" s="1" t="s">
        <v>190</v>
      </c>
      <c r="E133" s="1">
        <v>1</v>
      </c>
      <c r="F133" s="1">
        <v>200</v>
      </c>
      <c r="G133" s="1">
        <v>200</v>
      </c>
    </row>
    <row r="134" spans="1:7" x14ac:dyDescent="0.25">
      <c r="A134" s="1" t="s">
        <v>292</v>
      </c>
      <c r="B134" s="3" t="s">
        <v>197</v>
      </c>
      <c r="C134" s="1" t="s">
        <v>224</v>
      </c>
      <c r="D134" s="1" t="s">
        <v>190</v>
      </c>
      <c r="E134" s="1">
        <v>1</v>
      </c>
      <c r="F134" s="1">
        <v>3000</v>
      </c>
      <c r="G134" s="1">
        <v>3000</v>
      </c>
    </row>
    <row r="135" spans="1:7" x14ac:dyDescent="0.25">
      <c r="A135" s="1" t="s">
        <v>292</v>
      </c>
      <c r="B135" s="3" t="s">
        <v>198</v>
      </c>
      <c r="C135" s="1" t="s">
        <v>205</v>
      </c>
      <c r="D135" s="1" t="s">
        <v>190</v>
      </c>
      <c r="E135" s="1">
        <v>1</v>
      </c>
      <c r="F135" s="1">
        <v>400</v>
      </c>
      <c r="G135" s="1">
        <v>400</v>
      </c>
    </row>
    <row r="136" spans="1:7" x14ac:dyDescent="0.25">
      <c r="A136" s="1" t="s">
        <v>292</v>
      </c>
      <c r="B136" s="3" t="s">
        <v>199</v>
      </c>
      <c r="C136" s="1" t="s">
        <v>206</v>
      </c>
      <c r="D136" s="1" t="s">
        <v>190</v>
      </c>
      <c r="E136" s="1">
        <v>1</v>
      </c>
      <c r="F136" s="1">
        <v>50</v>
      </c>
      <c r="G136" s="1">
        <v>50</v>
      </c>
    </row>
    <row r="137" spans="1:7" x14ac:dyDescent="0.25">
      <c r="A137" s="1" t="s">
        <v>292</v>
      </c>
      <c r="B137" s="3" t="s">
        <v>200</v>
      </c>
      <c r="C137" s="1" t="s">
        <v>202</v>
      </c>
      <c r="D137" s="1" t="s">
        <v>190</v>
      </c>
      <c r="E137" s="1">
        <v>1</v>
      </c>
      <c r="F137" s="1">
        <v>300</v>
      </c>
      <c r="G137" s="1">
        <v>300</v>
      </c>
    </row>
    <row r="138" spans="1:7" x14ac:dyDescent="0.25">
      <c r="A138" s="1" t="s">
        <v>311</v>
      </c>
      <c r="B138" s="3" t="s">
        <v>201</v>
      </c>
      <c r="C138" s="1" t="s">
        <v>225</v>
      </c>
      <c r="D138" s="1" t="s">
        <v>190</v>
      </c>
      <c r="E138" s="1">
        <v>2</v>
      </c>
      <c r="F138" s="1">
        <v>50</v>
      </c>
      <c r="G138" s="1">
        <v>100</v>
      </c>
    </row>
    <row r="139" spans="1:7" x14ac:dyDescent="0.25">
      <c r="A139" s="1">
        <v>43804</v>
      </c>
      <c r="B139" s="3" t="s">
        <v>9</v>
      </c>
      <c r="C139" s="1" t="s">
        <v>10</v>
      </c>
      <c r="D139" s="1" t="s">
        <v>3</v>
      </c>
      <c r="E139" s="1">
        <v>1</v>
      </c>
      <c r="F139" s="1">
        <v>2000</v>
      </c>
      <c r="G139" s="1">
        <v>2000</v>
      </c>
    </row>
    <row r="140" spans="1:7" x14ac:dyDescent="0.25">
      <c r="A140" s="1" t="s">
        <v>312</v>
      </c>
      <c r="B140" s="3" t="s">
        <v>14</v>
      </c>
      <c r="C140" s="1" t="s">
        <v>15</v>
      </c>
      <c r="D140" s="1" t="s">
        <v>3</v>
      </c>
      <c r="E140" s="1">
        <v>1</v>
      </c>
      <c r="F140" s="1">
        <v>2000</v>
      </c>
      <c r="G140" s="1">
        <v>2000</v>
      </c>
    </row>
    <row r="141" spans="1:7" x14ac:dyDescent="0.25">
      <c r="A141" s="1" t="s">
        <v>305</v>
      </c>
      <c r="B141" s="3" t="s">
        <v>110</v>
      </c>
      <c r="C141" s="1" t="s">
        <v>111</v>
      </c>
      <c r="D141" s="1" t="s">
        <v>64</v>
      </c>
      <c r="E141" s="1">
        <v>1</v>
      </c>
      <c r="F141" s="1">
        <v>600</v>
      </c>
      <c r="G141" s="1">
        <v>600</v>
      </c>
    </row>
    <row r="142" spans="1:7" x14ac:dyDescent="0.25">
      <c r="A142" s="1" t="s">
        <v>305</v>
      </c>
      <c r="B142" s="3" t="s">
        <v>121</v>
      </c>
      <c r="C142" s="1" t="s">
        <v>122</v>
      </c>
      <c r="D142" s="1" t="s">
        <v>64</v>
      </c>
      <c r="E142" s="1">
        <v>1</v>
      </c>
      <c r="F142" s="1">
        <v>600</v>
      </c>
      <c r="G142" s="1">
        <v>600</v>
      </c>
    </row>
    <row r="143" spans="1:7" x14ac:dyDescent="0.25">
      <c r="A143" s="1" t="s">
        <v>292</v>
      </c>
      <c r="B143" s="3" t="s">
        <v>12</v>
      </c>
      <c r="C143" s="1" t="s">
        <v>13</v>
      </c>
      <c r="D143" s="1" t="s">
        <v>3</v>
      </c>
      <c r="E143" s="1">
        <v>24</v>
      </c>
      <c r="F143" s="1">
        <v>31.25</v>
      </c>
      <c r="G143" s="1">
        <v>750</v>
      </c>
    </row>
    <row r="144" spans="1:7" x14ac:dyDescent="0.25">
      <c r="A144" s="1" t="s">
        <v>292</v>
      </c>
      <c r="B144" s="3" t="s">
        <v>19</v>
      </c>
      <c r="C144" s="1" t="s">
        <v>20</v>
      </c>
      <c r="D144" s="1" t="s">
        <v>3</v>
      </c>
      <c r="E144" s="1">
        <v>24</v>
      </c>
      <c r="F144" s="1">
        <v>31.25</v>
      </c>
      <c r="G144" s="1">
        <v>750</v>
      </c>
    </row>
    <row r="145" spans="1:7" x14ac:dyDescent="0.25">
      <c r="A145" s="1" t="s">
        <v>292</v>
      </c>
      <c r="B145" s="3" t="s">
        <v>27</v>
      </c>
      <c r="C145" s="1" t="s">
        <v>11</v>
      </c>
      <c r="D145" s="1" t="s">
        <v>3</v>
      </c>
      <c r="E145" s="1">
        <v>24</v>
      </c>
      <c r="F145" s="1">
        <v>62.5</v>
      </c>
      <c r="G145" s="1">
        <v>1500</v>
      </c>
    </row>
    <row r="146" spans="1:7" x14ac:dyDescent="0.25">
      <c r="E146" s="1">
        <f>SUM(E3:E145)</f>
        <v>287</v>
      </c>
      <c r="F146" s="1">
        <f t="shared" ref="F146:G146" si="1">SUM(F3:F145)</f>
        <v>110091</v>
      </c>
      <c r="G146" s="1">
        <f t="shared" si="1"/>
        <v>133350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opLeftCell="F34" workbookViewId="0">
      <selection activeCell="F2" sqref="F2:K50"/>
    </sheetView>
  </sheetViews>
  <sheetFormatPr defaultRowHeight="15" x14ac:dyDescent="0.25"/>
  <cols>
    <col min="1" max="1" width="9.42578125" bestFit="1" customWidth="1"/>
    <col min="2" max="2" width="20.140625" style="4" bestFit="1" customWidth="1"/>
    <col min="3" max="3" width="56.5703125" bestFit="1" customWidth="1"/>
    <col min="4" max="4" width="18.5703125" bestFit="1" customWidth="1"/>
    <col min="5" max="5" width="4.140625" bestFit="1" customWidth="1"/>
    <col min="6" max="6" width="10.7109375" style="6" bestFit="1" customWidth="1"/>
    <col min="7" max="7" width="20.42578125" bestFit="1" customWidth="1"/>
    <col min="8" max="8" width="53.7109375" bestFit="1" customWidth="1"/>
    <col min="9" max="9" width="18.28515625" bestFit="1" customWidth="1"/>
    <col min="10" max="10" width="4.140625" bestFit="1" customWidth="1"/>
    <col min="11" max="12" width="13.42578125" customWidth="1"/>
    <col min="13" max="13" width="6" bestFit="1" customWidth="1"/>
    <col min="14" max="14" width="9" bestFit="1" customWidth="1"/>
  </cols>
  <sheetData>
    <row r="1" spans="1:14" x14ac:dyDescent="0.25">
      <c r="A1" s="7" t="s">
        <v>313</v>
      </c>
      <c r="B1" s="7"/>
      <c r="C1" s="7"/>
      <c r="D1" s="7"/>
      <c r="E1" s="7"/>
      <c r="F1" s="7" t="s">
        <v>319</v>
      </c>
      <c r="G1" s="7"/>
      <c r="H1" s="7"/>
      <c r="I1" s="7"/>
      <c r="J1" s="7"/>
      <c r="K1" s="7"/>
      <c r="L1" s="7"/>
      <c r="M1" s="7"/>
      <c r="N1" s="7"/>
    </row>
    <row r="2" spans="1:14" x14ac:dyDescent="0.25">
      <c r="A2" s="2" t="s">
        <v>314</v>
      </c>
      <c r="B2" s="2" t="s">
        <v>315</v>
      </c>
      <c r="C2" s="2" t="s">
        <v>316</v>
      </c>
      <c r="D2" s="2" t="s">
        <v>317</v>
      </c>
      <c r="E2" s="2" t="s">
        <v>238</v>
      </c>
      <c r="F2" s="2" t="s">
        <v>314</v>
      </c>
      <c r="G2" s="2" t="s">
        <v>315</v>
      </c>
      <c r="H2" s="2" t="s">
        <v>316</v>
      </c>
      <c r="I2" s="2" t="s">
        <v>317</v>
      </c>
      <c r="J2" s="2" t="s">
        <v>238</v>
      </c>
      <c r="K2" s="2" t="s">
        <v>320</v>
      </c>
      <c r="L2" s="2" t="s">
        <v>321</v>
      </c>
      <c r="M2" s="2" t="s">
        <v>2</v>
      </c>
      <c r="N2" s="2" t="s">
        <v>318</v>
      </c>
    </row>
    <row r="3" spans="1:14" x14ac:dyDescent="0.25">
      <c r="A3" s="1" t="s">
        <v>290</v>
      </c>
      <c r="B3" s="3" t="s">
        <v>149</v>
      </c>
      <c r="C3" s="1" t="s">
        <v>150</v>
      </c>
      <c r="D3" s="1" t="s">
        <v>134</v>
      </c>
      <c r="E3" s="1">
        <v>1</v>
      </c>
      <c r="F3" s="5">
        <v>43599</v>
      </c>
      <c r="G3" s="1" t="s">
        <v>82</v>
      </c>
      <c r="H3" s="1" t="s">
        <v>83</v>
      </c>
      <c r="I3" s="1" t="s">
        <v>64</v>
      </c>
      <c r="J3" s="1">
        <v>3</v>
      </c>
      <c r="K3" s="1">
        <f>VLOOKUP(G3,[1]Inventory!$B:$J,9,0)</f>
        <v>360.17</v>
      </c>
      <c r="L3" s="1">
        <f>J3*K3</f>
        <v>1080.51</v>
      </c>
      <c r="M3" s="1">
        <v>700</v>
      </c>
      <c r="N3" s="1">
        <v>2100</v>
      </c>
    </row>
    <row r="4" spans="1:14" x14ac:dyDescent="0.25">
      <c r="A4" s="1" t="s">
        <v>291</v>
      </c>
      <c r="B4" s="3" t="s">
        <v>84</v>
      </c>
      <c r="C4" s="1" t="s">
        <v>57</v>
      </c>
      <c r="D4" s="1" t="s">
        <v>64</v>
      </c>
      <c r="E4" s="1">
        <v>1</v>
      </c>
      <c r="F4" s="5">
        <v>43599</v>
      </c>
      <c r="G4" s="1" t="s">
        <v>243</v>
      </c>
      <c r="H4" s="1" t="s">
        <v>87</v>
      </c>
      <c r="I4" s="1" t="s">
        <v>64</v>
      </c>
      <c r="J4" s="1">
        <v>3</v>
      </c>
      <c r="K4" s="1">
        <f>VLOOKUP(G4,[1]Inventory!$B:$J,9,0)</f>
        <v>336.78</v>
      </c>
      <c r="L4" s="1">
        <f t="shared" ref="L4:L50" si="0">J4*K4</f>
        <v>1010.3399999999999</v>
      </c>
      <c r="M4" s="1">
        <v>700</v>
      </c>
      <c r="N4" s="1">
        <v>2100</v>
      </c>
    </row>
    <row r="5" spans="1:14" x14ac:dyDescent="0.25">
      <c r="A5" s="1" t="s">
        <v>292</v>
      </c>
      <c r="B5" s="3" t="s">
        <v>102</v>
      </c>
      <c r="C5" s="1" t="s">
        <v>51</v>
      </c>
      <c r="D5" s="1" t="s">
        <v>64</v>
      </c>
      <c r="E5" s="1">
        <v>1</v>
      </c>
      <c r="F5" s="5">
        <v>43599</v>
      </c>
      <c r="G5" s="1" t="s">
        <v>244</v>
      </c>
      <c r="H5" s="1" t="s">
        <v>114</v>
      </c>
      <c r="I5" s="1" t="s">
        <v>64</v>
      </c>
      <c r="J5" s="1">
        <v>3</v>
      </c>
      <c r="K5" s="1">
        <f>VLOOKUP(G5,[1]Inventory!$B:$J,9,0)</f>
        <v>104.52</v>
      </c>
      <c r="L5" s="1">
        <f t="shared" si="0"/>
        <v>313.56</v>
      </c>
      <c r="M5" s="1">
        <v>200</v>
      </c>
      <c r="N5" s="1">
        <v>600</v>
      </c>
    </row>
    <row r="6" spans="1:14" x14ac:dyDescent="0.25">
      <c r="A6" s="1" t="s">
        <v>292</v>
      </c>
      <c r="B6" s="3" t="s">
        <v>99</v>
      </c>
      <c r="C6" s="1" t="s">
        <v>29</v>
      </c>
      <c r="D6" s="1" t="s">
        <v>64</v>
      </c>
      <c r="E6" s="1">
        <v>1</v>
      </c>
      <c r="F6" s="5">
        <v>43599</v>
      </c>
      <c r="G6" s="1" t="s">
        <v>245</v>
      </c>
      <c r="H6" s="1" t="s">
        <v>90</v>
      </c>
      <c r="I6" s="1" t="s">
        <v>64</v>
      </c>
      <c r="J6" s="1">
        <v>1</v>
      </c>
      <c r="K6" s="1">
        <f>VLOOKUP(G6,[1]Inventory!$B:$J,9,0)</f>
        <v>3370.24</v>
      </c>
      <c r="L6" s="1">
        <f t="shared" si="0"/>
        <v>3370.24</v>
      </c>
      <c r="M6" s="1">
        <v>6000</v>
      </c>
      <c r="N6" s="1">
        <v>6000</v>
      </c>
    </row>
    <row r="7" spans="1:14" x14ac:dyDescent="0.25">
      <c r="A7" s="1" t="s">
        <v>292</v>
      </c>
      <c r="B7" s="3" t="s">
        <v>132</v>
      </c>
      <c r="C7" s="1" t="s">
        <v>208</v>
      </c>
      <c r="D7" s="1" t="s">
        <v>131</v>
      </c>
      <c r="E7" s="1">
        <v>1</v>
      </c>
      <c r="F7" s="5">
        <v>43599</v>
      </c>
      <c r="G7" s="1" t="s">
        <v>240</v>
      </c>
      <c r="H7" s="1" t="s">
        <v>81</v>
      </c>
      <c r="I7" s="1" t="s">
        <v>157</v>
      </c>
      <c r="J7" s="1">
        <v>5</v>
      </c>
      <c r="K7" s="1">
        <f>VLOOKUP(G7,[1]Inventory!$B:$J,9,0)</f>
        <v>664.93</v>
      </c>
      <c r="L7" s="1">
        <f t="shared" si="0"/>
        <v>3324.6499999999996</v>
      </c>
      <c r="M7" s="1">
        <v>1200</v>
      </c>
      <c r="N7" s="1">
        <v>6000</v>
      </c>
    </row>
    <row r="8" spans="1:14" x14ac:dyDescent="0.25">
      <c r="A8" s="1" t="s">
        <v>292</v>
      </c>
      <c r="B8" s="3" t="s">
        <v>100</v>
      </c>
      <c r="C8" s="1" t="s">
        <v>101</v>
      </c>
      <c r="D8" s="1" t="s">
        <v>64</v>
      </c>
      <c r="E8" s="1">
        <v>1</v>
      </c>
      <c r="F8" s="5">
        <v>43599</v>
      </c>
      <c r="G8" s="1" t="s">
        <v>242</v>
      </c>
      <c r="H8" s="1" t="s">
        <v>237</v>
      </c>
      <c r="I8" s="1" t="s">
        <v>190</v>
      </c>
      <c r="J8" s="1">
        <v>1</v>
      </c>
      <c r="K8" s="1">
        <f>VLOOKUP(G8,[1]Inventory!$B:$J,9,0)</f>
        <v>1057.4100000000001</v>
      </c>
      <c r="L8" s="1">
        <f t="shared" si="0"/>
        <v>1057.4100000000001</v>
      </c>
      <c r="M8" s="1">
        <v>3000</v>
      </c>
      <c r="N8" s="1">
        <v>3000</v>
      </c>
    </row>
    <row r="9" spans="1:14" x14ac:dyDescent="0.25">
      <c r="A9" s="1" t="s">
        <v>292</v>
      </c>
      <c r="B9" s="3" t="s">
        <v>160</v>
      </c>
      <c r="C9" s="1" t="s">
        <v>1</v>
      </c>
      <c r="D9" s="1" t="s">
        <v>157</v>
      </c>
      <c r="E9" s="1">
        <v>1</v>
      </c>
      <c r="F9" s="5">
        <v>43600</v>
      </c>
      <c r="G9" s="1" t="s">
        <v>246</v>
      </c>
      <c r="H9" s="1" t="s">
        <v>1</v>
      </c>
      <c r="I9" s="1" t="s">
        <v>123</v>
      </c>
      <c r="J9" s="1">
        <v>2</v>
      </c>
      <c r="K9" s="1">
        <f>VLOOKUP(G9,[1]Inventory!$B:$J,9,0)</f>
        <v>151.12</v>
      </c>
      <c r="L9" s="1">
        <f t="shared" si="0"/>
        <v>302.24</v>
      </c>
      <c r="M9" s="1">
        <v>500</v>
      </c>
      <c r="N9" s="1">
        <v>1000</v>
      </c>
    </row>
    <row r="10" spans="1:14" x14ac:dyDescent="0.25">
      <c r="A10" s="1" t="s">
        <v>292</v>
      </c>
      <c r="B10" s="3" t="s">
        <v>161</v>
      </c>
      <c r="C10" s="1" t="s">
        <v>162</v>
      </c>
      <c r="D10" s="1" t="s">
        <v>157</v>
      </c>
      <c r="E10" s="1">
        <v>1</v>
      </c>
      <c r="F10" s="5">
        <v>43600</v>
      </c>
      <c r="G10" s="1" t="s">
        <v>247</v>
      </c>
      <c r="H10" s="1" t="s">
        <v>153</v>
      </c>
      <c r="I10" s="1" t="s">
        <v>134</v>
      </c>
      <c r="J10" s="1">
        <v>3</v>
      </c>
      <c r="K10" s="1">
        <f>VLOOKUP(G10,[1]Inventory!$B:$J,9,0)</f>
        <v>460.99</v>
      </c>
      <c r="L10" s="1">
        <f t="shared" si="0"/>
        <v>1382.97</v>
      </c>
      <c r="M10" s="1">
        <v>1500</v>
      </c>
      <c r="N10" s="1">
        <v>4500</v>
      </c>
    </row>
    <row r="11" spans="1:14" x14ac:dyDescent="0.25">
      <c r="A11" s="1" t="s">
        <v>291</v>
      </c>
      <c r="B11" s="3" t="s">
        <v>163</v>
      </c>
      <c r="C11" s="1" t="s">
        <v>52</v>
      </c>
      <c r="D11" s="1" t="s">
        <v>157</v>
      </c>
      <c r="E11" s="1">
        <v>1</v>
      </c>
      <c r="F11" s="5">
        <v>43600</v>
      </c>
      <c r="G11" s="1" t="s">
        <v>322</v>
      </c>
      <c r="H11" s="1" t="s">
        <v>52</v>
      </c>
      <c r="I11" s="1" t="s">
        <v>64</v>
      </c>
      <c r="J11" s="1">
        <v>3</v>
      </c>
      <c r="K11" s="1">
        <f>VLOOKUP(G11,[1]Inventory!$B:$J,9,0)</f>
        <v>1321.02</v>
      </c>
      <c r="L11" s="1">
        <f t="shared" si="0"/>
        <v>3963.06</v>
      </c>
      <c r="M11" s="1">
        <v>2000</v>
      </c>
      <c r="N11" s="1">
        <v>6000</v>
      </c>
    </row>
    <row r="12" spans="1:14" x14ac:dyDescent="0.25">
      <c r="A12" s="1" t="s">
        <v>293</v>
      </c>
      <c r="B12" s="3" t="s">
        <v>62</v>
      </c>
      <c r="C12" s="1" t="s">
        <v>63</v>
      </c>
      <c r="D12" s="1" t="s">
        <v>61</v>
      </c>
      <c r="E12" s="1">
        <v>1</v>
      </c>
      <c r="F12" s="5">
        <v>43604</v>
      </c>
      <c r="G12" s="1" t="s">
        <v>248</v>
      </c>
      <c r="H12" s="1" t="s">
        <v>78</v>
      </c>
      <c r="I12" s="1" t="s">
        <v>64</v>
      </c>
      <c r="J12" s="1">
        <v>5</v>
      </c>
      <c r="K12" s="1">
        <f>VLOOKUP(G12,[1]Inventory!$B:$J,9,0)</f>
        <v>40.11</v>
      </c>
      <c r="L12" s="1">
        <f t="shared" si="0"/>
        <v>200.55</v>
      </c>
      <c r="M12" s="1">
        <v>100</v>
      </c>
      <c r="N12" s="1">
        <v>500</v>
      </c>
    </row>
    <row r="13" spans="1:14" x14ac:dyDescent="0.25">
      <c r="A13" s="1" t="s">
        <v>292</v>
      </c>
      <c r="B13" s="3" t="s">
        <v>130</v>
      </c>
      <c r="C13" s="1" t="s">
        <v>124</v>
      </c>
      <c r="D13" s="1" t="s">
        <v>123</v>
      </c>
      <c r="E13" s="1">
        <v>1</v>
      </c>
      <c r="F13" s="5">
        <v>43604</v>
      </c>
      <c r="G13" s="1" t="s">
        <v>249</v>
      </c>
      <c r="H13" s="1" t="s">
        <v>79</v>
      </c>
      <c r="I13" s="1" t="s">
        <v>64</v>
      </c>
      <c r="J13" s="1">
        <v>5</v>
      </c>
      <c r="K13" s="1">
        <f>VLOOKUP(G13,[1]Inventory!$B:$J,9,0)</f>
        <v>41.4</v>
      </c>
      <c r="L13" s="1">
        <f t="shared" si="0"/>
        <v>207</v>
      </c>
      <c r="M13" s="1">
        <v>100</v>
      </c>
      <c r="N13" s="1">
        <v>500</v>
      </c>
    </row>
    <row r="14" spans="1:14" x14ac:dyDescent="0.25">
      <c r="A14" s="1" t="s">
        <v>292</v>
      </c>
      <c r="B14" s="3" t="s">
        <v>128</v>
      </c>
      <c r="C14" s="1" t="s">
        <v>129</v>
      </c>
      <c r="D14" s="1" t="s">
        <v>123</v>
      </c>
      <c r="E14" s="1">
        <v>1</v>
      </c>
      <c r="F14" s="5">
        <v>43604</v>
      </c>
      <c r="G14" s="1" t="s">
        <v>250</v>
      </c>
      <c r="H14" s="1" t="s">
        <v>88</v>
      </c>
      <c r="I14" s="1" t="s">
        <v>64</v>
      </c>
      <c r="J14" s="1">
        <v>5</v>
      </c>
      <c r="K14" s="1">
        <f>VLOOKUP(G14,[1]Inventory!$B:$J,9,0)</f>
        <v>19.41</v>
      </c>
      <c r="L14" s="1">
        <f t="shared" si="0"/>
        <v>97.05</v>
      </c>
      <c r="M14" s="1">
        <v>100</v>
      </c>
      <c r="N14" s="1">
        <v>500</v>
      </c>
    </row>
    <row r="15" spans="1:14" x14ac:dyDescent="0.25">
      <c r="A15" s="1" t="s">
        <v>292</v>
      </c>
      <c r="B15" s="3" t="s">
        <v>175</v>
      </c>
      <c r="C15" s="1" t="s">
        <v>55</v>
      </c>
      <c r="D15" s="1" t="s">
        <v>174</v>
      </c>
      <c r="E15" s="1">
        <v>1</v>
      </c>
      <c r="F15" s="5">
        <v>43604</v>
      </c>
      <c r="G15" s="1" t="s">
        <v>251</v>
      </c>
      <c r="H15" s="1" t="s">
        <v>76</v>
      </c>
      <c r="I15" s="1" t="s">
        <v>64</v>
      </c>
      <c r="J15" s="1">
        <v>5</v>
      </c>
      <c r="K15" s="1">
        <f>VLOOKUP(G15,[1]Inventory!$B:$J,9,0)</f>
        <v>42.7</v>
      </c>
      <c r="L15" s="1">
        <f t="shared" si="0"/>
        <v>213.5</v>
      </c>
      <c r="M15" s="1">
        <v>100</v>
      </c>
      <c r="N15" s="1">
        <v>500</v>
      </c>
    </row>
    <row r="16" spans="1:14" x14ac:dyDescent="0.25">
      <c r="A16" s="1" t="s">
        <v>292</v>
      </c>
      <c r="B16" s="3" t="s">
        <v>70</v>
      </c>
      <c r="C16" s="1" t="s">
        <v>71</v>
      </c>
      <c r="D16" s="1" t="s">
        <v>64</v>
      </c>
      <c r="E16" s="1">
        <v>1</v>
      </c>
      <c r="F16" s="5">
        <v>43604</v>
      </c>
      <c r="G16" s="1" t="s">
        <v>252</v>
      </c>
      <c r="H16" s="1" t="s">
        <v>93</v>
      </c>
      <c r="I16" s="1" t="s">
        <v>64</v>
      </c>
      <c r="J16" s="1">
        <v>5</v>
      </c>
      <c r="K16" s="1">
        <f>VLOOKUP(G16,[1]Inventory!$B:$J,9,0)</f>
        <v>12.94</v>
      </c>
      <c r="L16" s="1">
        <f t="shared" si="0"/>
        <v>64.7</v>
      </c>
      <c r="M16" s="1">
        <v>100</v>
      </c>
      <c r="N16" s="1">
        <v>500</v>
      </c>
    </row>
    <row r="17" spans="1:14" x14ac:dyDescent="0.25">
      <c r="A17" s="1" t="s">
        <v>293</v>
      </c>
      <c r="B17" s="3" t="s">
        <v>38</v>
      </c>
      <c r="C17" s="1" t="s">
        <v>39</v>
      </c>
      <c r="D17" s="1" t="s">
        <v>32</v>
      </c>
      <c r="E17" s="1">
        <v>1</v>
      </c>
      <c r="F17" s="5">
        <v>43604</v>
      </c>
      <c r="G17" s="1" t="s">
        <v>253</v>
      </c>
      <c r="H17" s="1" t="s">
        <v>117</v>
      </c>
      <c r="I17" s="1" t="s">
        <v>64</v>
      </c>
      <c r="J17" s="1">
        <v>5</v>
      </c>
      <c r="K17" s="1">
        <f>VLOOKUP(G17,[1]Inventory!$B:$J,9,0)</f>
        <v>42.7</v>
      </c>
      <c r="L17" s="1">
        <f t="shared" si="0"/>
        <v>213.5</v>
      </c>
      <c r="M17" s="1">
        <v>100</v>
      </c>
      <c r="N17" s="1">
        <v>500</v>
      </c>
    </row>
    <row r="18" spans="1:14" x14ac:dyDescent="0.25">
      <c r="A18" s="1" t="s">
        <v>292</v>
      </c>
      <c r="B18" s="3" t="s">
        <v>23</v>
      </c>
      <c r="C18" s="1" t="s">
        <v>24</v>
      </c>
      <c r="D18" s="1" t="s">
        <v>3</v>
      </c>
      <c r="E18" s="1">
        <v>1</v>
      </c>
      <c r="F18" s="5">
        <v>43604</v>
      </c>
      <c r="G18" s="1" t="s">
        <v>254</v>
      </c>
      <c r="H18" s="1" t="s">
        <v>114</v>
      </c>
      <c r="I18" s="1" t="s">
        <v>64</v>
      </c>
      <c r="J18" s="1">
        <v>2</v>
      </c>
      <c r="K18" s="1">
        <f>VLOOKUP(G18,[1]Inventory!$B:$J,9,0)</f>
        <v>104.52</v>
      </c>
      <c r="L18" s="1">
        <f t="shared" si="0"/>
        <v>209.04</v>
      </c>
      <c r="M18" s="1">
        <v>200</v>
      </c>
      <c r="N18" s="1">
        <v>400</v>
      </c>
    </row>
    <row r="19" spans="1:14" x14ac:dyDescent="0.25">
      <c r="A19" s="1" t="s">
        <v>293</v>
      </c>
      <c r="B19" s="3" t="s">
        <v>239</v>
      </c>
      <c r="C19" s="1" t="s">
        <v>176</v>
      </c>
      <c r="D19" s="1" t="s">
        <v>177</v>
      </c>
      <c r="E19" s="1">
        <v>1</v>
      </c>
      <c r="F19" s="5">
        <v>43604</v>
      </c>
      <c r="G19" s="1" t="s">
        <v>255</v>
      </c>
      <c r="H19" s="1" t="s">
        <v>226</v>
      </c>
      <c r="I19" s="1" t="s">
        <v>64</v>
      </c>
      <c r="J19" s="1">
        <v>1</v>
      </c>
      <c r="K19" s="1">
        <f>VLOOKUP(G19,[1]Inventory!$B:$J,9,0)</f>
        <v>75</v>
      </c>
      <c r="L19" s="1">
        <f t="shared" si="0"/>
        <v>75</v>
      </c>
      <c r="M19" s="1">
        <v>700</v>
      </c>
      <c r="N19" s="1">
        <v>700</v>
      </c>
    </row>
    <row r="20" spans="1:14" x14ac:dyDescent="0.25">
      <c r="A20" s="1" t="s">
        <v>294</v>
      </c>
      <c r="B20" s="3" t="s">
        <v>136</v>
      </c>
      <c r="C20" s="1" t="s">
        <v>10</v>
      </c>
      <c r="D20" s="1" t="s">
        <v>134</v>
      </c>
      <c r="E20" s="1">
        <v>1</v>
      </c>
      <c r="F20" s="5">
        <v>43604</v>
      </c>
      <c r="G20" s="1" t="s">
        <v>256</v>
      </c>
      <c r="H20" s="1" t="s">
        <v>122</v>
      </c>
      <c r="I20" s="1" t="s">
        <v>64</v>
      </c>
      <c r="J20" s="1">
        <v>1</v>
      </c>
      <c r="K20" s="1">
        <f>VLOOKUP(G20,[1]Inventory!$B:$J,9,0)</f>
        <v>237.31</v>
      </c>
      <c r="L20" s="1">
        <f t="shared" si="0"/>
        <v>237.31</v>
      </c>
      <c r="M20" s="1">
        <v>600</v>
      </c>
      <c r="N20" s="1">
        <v>600</v>
      </c>
    </row>
    <row r="21" spans="1:14" x14ac:dyDescent="0.25">
      <c r="A21" s="1" t="s">
        <v>295</v>
      </c>
      <c r="B21" s="3" t="s">
        <v>239</v>
      </c>
      <c r="C21" s="1" t="s">
        <v>176</v>
      </c>
      <c r="D21" s="1" t="s">
        <v>177</v>
      </c>
      <c r="E21" s="1">
        <v>1</v>
      </c>
      <c r="F21" s="5">
        <v>43604</v>
      </c>
      <c r="G21" s="1" t="s">
        <v>257</v>
      </c>
      <c r="H21" s="1" t="s">
        <v>111</v>
      </c>
      <c r="I21" s="1" t="s">
        <v>64</v>
      </c>
      <c r="J21" s="1">
        <v>1</v>
      </c>
      <c r="K21" s="1">
        <f>VLOOKUP(G21,[1]Inventory!$B:$J,9,0)</f>
        <v>237.31</v>
      </c>
      <c r="L21" s="1">
        <f t="shared" si="0"/>
        <v>237.31</v>
      </c>
      <c r="M21" s="1">
        <v>600</v>
      </c>
      <c r="N21" s="1">
        <v>600</v>
      </c>
    </row>
    <row r="22" spans="1:14" x14ac:dyDescent="0.25">
      <c r="A22" s="1" t="s">
        <v>296</v>
      </c>
      <c r="B22" s="3" t="s">
        <v>140</v>
      </c>
      <c r="C22" s="1" t="s">
        <v>213</v>
      </c>
      <c r="D22" s="1" t="s">
        <v>134</v>
      </c>
      <c r="E22" s="1">
        <v>1</v>
      </c>
      <c r="F22" s="5">
        <v>43604</v>
      </c>
      <c r="G22" s="1" t="s">
        <v>258</v>
      </c>
      <c r="H22" s="1" t="s">
        <v>116</v>
      </c>
      <c r="I22" s="1" t="s">
        <v>64</v>
      </c>
      <c r="J22" s="1">
        <v>1</v>
      </c>
      <c r="K22" s="1">
        <f>VLOOKUP(G22,[1]Inventory!$B:$J,9,0)</f>
        <v>132.22999999999999</v>
      </c>
      <c r="L22" s="1">
        <f t="shared" si="0"/>
        <v>132.22999999999999</v>
      </c>
      <c r="M22" s="1">
        <v>300</v>
      </c>
      <c r="N22" s="1">
        <v>300</v>
      </c>
    </row>
    <row r="23" spans="1:14" x14ac:dyDescent="0.25">
      <c r="A23" s="1" t="s">
        <v>292</v>
      </c>
      <c r="B23" s="3" t="s">
        <v>144</v>
      </c>
      <c r="C23" s="1" t="s">
        <v>214</v>
      </c>
      <c r="D23" s="1" t="s">
        <v>134</v>
      </c>
      <c r="E23" s="1">
        <v>1</v>
      </c>
      <c r="F23" s="5">
        <v>43604</v>
      </c>
      <c r="G23" s="1" t="s">
        <v>259</v>
      </c>
      <c r="H23" s="1" t="s">
        <v>67</v>
      </c>
      <c r="I23" s="1" t="s">
        <v>64</v>
      </c>
      <c r="J23" s="1">
        <v>1</v>
      </c>
      <c r="K23" s="1">
        <f>VLOOKUP(G23,[1]Inventory!$B:$J,9,0)</f>
        <v>587.63</v>
      </c>
      <c r="L23" s="1">
        <f t="shared" si="0"/>
        <v>587.63</v>
      </c>
      <c r="M23" s="1">
        <v>700</v>
      </c>
      <c r="N23" s="1">
        <v>700</v>
      </c>
    </row>
    <row r="24" spans="1:14" x14ac:dyDescent="0.25">
      <c r="A24" s="1" t="s">
        <v>296</v>
      </c>
      <c r="B24" s="3" t="s">
        <v>154</v>
      </c>
      <c r="C24" s="1" t="s">
        <v>216</v>
      </c>
      <c r="D24" s="1" t="s">
        <v>134</v>
      </c>
      <c r="E24" s="1">
        <v>1</v>
      </c>
      <c r="F24" s="5">
        <v>43604</v>
      </c>
      <c r="G24" s="1" t="s">
        <v>260</v>
      </c>
      <c r="H24" s="1" t="s">
        <v>77</v>
      </c>
      <c r="I24" s="1" t="s">
        <v>64</v>
      </c>
      <c r="J24" s="1">
        <v>1</v>
      </c>
      <c r="K24" s="1">
        <f>VLOOKUP(G24,[1]Inventory!$B:$J,9,0)</f>
        <v>587.62</v>
      </c>
      <c r="L24" s="1">
        <f t="shared" si="0"/>
        <v>587.62</v>
      </c>
      <c r="M24" s="1">
        <v>700</v>
      </c>
      <c r="N24" s="1">
        <v>700</v>
      </c>
    </row>
    <row r="25" spans="1:14" x14ac:dyDescent="0.25">
      <c r="A25" s="1" t="s">
        <v>292</v>
      </c>
      <c r="B25" s="3" t="s">
        <v>48</v>
      </c>
      <c r="C25" s="1" t="s">
        <v>45</v>
      </c>
      <c r="D25" s="1" t="s">
        <v>42</v>
      </c>
      <c r="E25" s="1">
        <v>1</v>
      </c>
      <c r="F25" s="5">
        <v>43604</v>
      </c>
      <c r="G25" s="1" t="s">
        <v>261</v>
      </c>
      <c r="H25" s="1" t="s">
        <v>227</v>
      </c>
      <c r="I25" s="1" t="s">
        <v>64</v>
      </c>
      <c r="J25" s="1">
        <v>2</v>
      </c>
      <c r="K25" s="1">
        <f>VLOOKUP(G25,[1]Inventory!$B:$J,9,0)</f>
        <v>108.3</v>
      </c>
      <c r="L25" s="1">
        <f t="shared" si="0"/>
        <v>216.6</v>
      </c>
      <c r="M25" s="1">
        <v>200</v>
      </c>
      <c r="N25" s="1">
        <v>400</v>
      </c>
    </row>
    <row r="26" spans="1:14" x14ac:dyDescent="0.25">
      <c r="A26" s="1" t="s">
        <v>296</v>
      </c>
      <c r="B26" s="3" t="s">
        <v>196</v>
      </c>
      <c r="C26" s="1" t="s">
        <v>223</v>
      </c>
      <c r="D26" s="1" t="s">
        <v>190</v>
      </c>
      <c r="E26" s="1">
        <v>1</v>
      </c>
      <c r="F26" s="5">
        <v>43604</v>
      </c>
      <c r="G26" s="1" t="s">
        <v>262</v>
      </c>
      <c r="H26" s="1" t="s">
        <v>228</v>
      </c>
      <c r="I26" s="1" t="s">
        <v>64</v>
      </c>
      <c r="J26" s="1">
        <v>2</v>
      </c>
      <c r="K26" s="1">
        <f>VLOOKUP(G26,[1]Inventory!$B:$J,9,0)</f>
        <v>108.16</v>
      </c>
      <c r="L26" s="1">
        <f t="shared" si="0"/>
        <v>216.32</v>
      </c>
      <c r="M26" s="1">
        <v>200</v>
      </c>
      <c r="N26" s="1">
        <v>400</v>
      </c>
    </row>
    <row r="27" spans="1:14" x14ac:dyDescent="0.25">
      <c r="A27" s="1" t="s">
        <v>297</v>
      </c>
      <c r="B27" s="3" t="s">
        <v>46</v>
      </c>
      <c r="C27" s="1" t="s">
        <v>47</v>
      </c>
      <c r="D27" s="1" t="s">
        <v>42</v>
      </c>
      <c r="E27" s="1">
        <v>2</v>
      </c>
      <c r="F27" s="5">
        <v>43604</v>
      </c>
      <c r="G27" s="1" t="s">
        <v>323</v>
      </c>
      <c r="H27" s="1" t="s">
        <v>168</v>
      </c>
      <c r="I27" s="1" t="s">
        <v>157</v>
      </c>
      <c r="J27" s="1">
        <v>1</v>
      </c>
      <c r="K27" s="1">
        <v>463.43599999999998</v>
      </c>
      <c r="L27" s="1">
        <f t="shared" si="0"/>
        <v>463.43599999999998</v>
      </c>
      <c r="M27" s="1">
        <v>1000</v>
      </c>
      <c r="N27" s="1">
        <v>1000</v>
      </c>
    </row>
    <row r="28" spans="1:14" x14ac:dyDescent="0.25">
      <c r="A28" s="1" t="s">
        <v>298</v>
      </c>
      <c r="B28" s="3" t="s">
        <v>171</v>
      </c>
      <c r="C28" s="1" t="s">
        <v>0</v>
      </c>
      <c r="D28" s="1" t="s">
        <v>170</v>
      </c>
      <c r="E28" s="1">
        <v>3</v>
      </c>
      <c r="F28" s="5">
        <v>43604</v>
      </c>
      <c r="G28" s="1" t="s">
        <v>264</v>
      </c>
      <c r="H28" s="1" t="s">
        <v>235</v>
      </c>
      <c r="I28" s="1" t="s">
        <v>190</v>
      </c>
      <c r="J28" s="1">
        <v>2</v>
      </c>
      <c r="K28" s="1">
        <f>VLOOKUP(G28,[1]Inventory!$B:$J,9,0)</f>
        <v>220.7</v>
      </c>
      <c r="L28" s="1">
        <f t="shared" si="0"/>
        <v>441.4</v>
      </c>
      <c r="M28" s="1">
        <v>700</v>
      </c>
      <c r="N28" s="1">
        <v>1400</v>
      </c>
    </row>
    <row r="29" spans="1:14" x14ac:dyDescent="0.25">
      <c r="A29" s="1" t="s">
        <v>292</v>
      </c>
      <c r="B29" s="3" t="s">
        <v>139</v>
      </c>
      <c r="C29" s="1" t="s">
        <v>148</v>
      </c>
      <c r="D29" s="1" t="s">
        <v>134</v>
      </c>
      <c r="E29" s="1">
        <v>3</v>
      </c>
      <c r="F29" s="5">
        <v>43604</v>
      </c>
      <c r="G29" s="1" t="s">
        <v>265</v>
      </c>
      <c r="H29" s="1" t="s">
        <v>234</v>
      </c>
      <c r="I29" s="1" t="s">
        <v>190</v>
      </c>
      <c r="J29" s="1">
        <v>2</v>
      </c>
      <c r="K29" s="1">
        <f>VLOOKUP(G29,[1]Inventory!$B:$J,9,0)</f>
        <v>219.14</v>
      </c>
      <c r="L29" s="1">
        <f t="shared" si="0"/>
        <v>438.28</v>
      </c>
      <c r="M29" s="1">
        <v>700</v>
      </c>
      <c r="N29" s="1">
        <v>1400</v>
      </c>
    </row>
    <row r="30" spans="1:14" x14ac:dyDescent="0.25">
      <c r="A30" s="1" t="s">
        <v>292</v>
      </c>
      <c r="B30" s="3" t="s">
        <v>155</v>
      </c>
      <c r="C30" s="1" t="s">
        <v>156</v>
      </c>
      <c r="D30" s="1" t="s">
        <v>134</v>
      </c>
      <c r="E30" s="1">
        <v>3</v>
      </c>
      <c r="F30" s="5">
        <v>43604</v>
      </c>
      <c r="G30" s="1" t="s">
        <v>266</v>
      </c>
      <c r="H30" s="1" t="s">
        <v>236</v>
      </c>
      <c r="I30" s="1" t="s">
        <v>190</v>
      </c>
      <c r="J30" s="1">
        <v>2</v>
      </c>
      <c r="K30" s="1">
        <f>VLOOKUP(G30,[1]Inventory!$B:$J,9,0)</f>
        <v>130.66999999999999</v>
      </c>
      <c r="L30" s="1">
        <f t="shared" si="0"/>
        <v>261.33999999999997</v>
      </c>
      <c r="M30" s="1">
        <v>200</v>
      </c>
      <c r="N30" s="1">
        <v>400</v>
      </c>
    </row>
    <row r="31" spans="1:14" x14ac:dyDescent="0.25">
      <c r="A31" s="1" t="s">
        <v>292</v>
      </c>
      <c r="B31" s="3" t="s">
        <v>135</v>
      </c>
      <c r="C31" s="1" t="s">
        <v>210</v>
      </c>
      <c r="D31" s="1" t="s">
        <v>134</v>
      </c>
      <c r="E31" s="1">
        <v>2</v>
      </c>
      <c r="F31" s="5">
        <v>43604</v>
      </c>
      <c r="G31" s="1" t="s">
        <v>267</v>
      </c>
      <c r="H31" s="1" t="s">
        <v>83</v>
      </c>
      <c r="I31" s="1" t="s">
        <v>64</v>
      </c>
      <c r="J31" s="1">
        <v>2</v>
      </c>
      <c r="K31" s="1">
        <f>VLOOKUP(G31,[1]Inventory!$B:$J,9,0)</f>
        <v>360.17</v>
      </c>
      <c r="L31" s="1">
        <f t="shared" si="0"/>
        <v>720.34</v>
      </c>
      <c r="M31" s="1">
        <v>700</v>
      </c>
      <c r="N31" s="1">
        <v>1400</v>
      </c>
    </row>
    <row r="32" spans="1:14" x14ac:dyDescent="0.25">
      <c r="A32" s="1" t="s">
        <v>292</v>
      </c>
      <c r="B32" s="3" t="s">
        <v>137</v>
      </c>
      <c r="C32" s="1" t="s">
        <v>211</v>
      </c>
      <c r="D32" s="1" t="s">
        <v>134</v>
      </c>
      <c r="E32" s="1">
        <v>4</v>
      </c>
      <c r="F32" s="5">
        <v>43604</v>
      </c>
      <c r="G32" s="1" t="s">
        <v>243</v>
      </c>
      <c r="H32" s="1" t="s">
        <v>87</v>
      </c>
      <c r="I32" s="1" t="s">
        <v>64</v>
      </c>
      <c r="J32" s="1">
        <v>1</v>
      </c>
      <c r="K32" s="1">
        <f>VLOOKUP(G32,[1]Inventory!$B:$J,9,0)</f>
        <v>336.78</v>
      </c>
      <c r="L32" s="1">
        <f t="shared" si="0"/>
        <v>336.78</v>
      </c>
      <c r="M32" s="1">
        <v>700</v>
      </c>
      <c r="N32" s="1">
        <v>700</v>
      </c>
    </row>
    <row r="33" spans="1:14" x14ac:dyDescent="0.25">
      <c r="A33" s="1" t="s">
        <v>292</v>
      </c>
      <c r="B33" s="3" t="s">
        <v>21</v>
      </c>
      <c r="C33" s="1" t="s">
        <v>22</v>
      </c>
      <c r="D33" s="1" t="s">
        <v>3</v>
      </c>
      <c r="E33" s="1">
        <v>3</v>
      </c>
      <c r="F33" s="5">
        <v>43604</v>
      </c>
      <c r="G33" s="1" t="s">
        <v>103</v>
      </c>
      <c r="H33" s="1" t="s">
        <v>104</v>
      </c>
      <c r="I33" s="1" t="s">
        <v>64</v>
      </c>
      <c r="J33" s="1">
        <v>1</v>
      </c>
      <c r="K33" s="1">
        <f>VLOOKUP(G33,[1]Inventory!$B:$J,9,0)</f>
        <v>2529.6</v>
      </c>
      <c r="L33" s="1">
        <f t="shared" si="0"/>
        <v>2529.6</v>
      </c>
      <c r="M33" s="1">
        <v>6000</v>
      </c>
      <c r="N33" s="1">
        <v>6000</v>
      </c>
    </row>
    <row r="34" spans="1:14" x14ac:dyDescent="0.25">
      <c r="A34" s="1" t="s">
        <v>292</v>
      </c>
      <c r="B34" s="3" t="s">
        <v>48</v>
      </c>
      <c r="C34" s="1" t="s">
        <v>45</v>
      </c>
      <c r="D34" s="1" t="s">
        <v>42</v>
      </c>
      <c r="E34" s="1">
        <v>4</v>
      </c>
      <c r="F34" s="5">
        <v>43605</v>
      </c>
      <c r="G34" s="1" t="s">
        <v>268</v>
      </c>
      <c r="H34" s="1" t="s">
        <v>37</v>
      </c>
      <c r="I34" s="1" t="s">
        <v>32</v>
      </c>
      <c r="J34" s="1">
        <v>2</v>
      </c>
      <c r="K34" s="1">
        <f>VLOOKUP(G34,[1]Inventory!$B:$J,9,0)</f>
        <v>581.58000000000004</v>
      </c>
      <c r="L34" s="1">
        <f t="shared" si="0"/>
        <v>1163.1600000000001</v>
      </c>
      <c r="M34" s="1">
        <v>1000</v>
      </c>
      <c r="N34" s="1">
        <v>2000</v>
      </c>
    </row>
    <row r="35" spans="1:14" x14ac:dyDescent="0.25">
      <c r="A35" s="1" t="s">
        <v>292</v>
      </c>
      <c r="B35" s="3" t="s">
        <v>30</v>
      </c>
      <c r="C35" s="1" t="s">
        <v>31</v>
      </c>
      <c r="D35" s="1" t="s">
        <v>3</v>
      </c>
      <c r="E35" s="1">
        <v>6</v>
      </c>
      <c r="F35" s="5">
        <v>43605</v>
      </c>
      <c r="G35" s="1" t="s">
        <v>35</v>
      </c>
      <c r="H35" s="1" t="s">
        <v>36</v>
      </c>
      <c r="I35" s="1" t="s">
        <v>32</v>
      </c>
      <c r="J35" s="1">
        <v>2</v>
      </c>
      <c r="K35" s="1">
        <f>VLOOKUP(G35,[1]Inventory!$B:$J,9,0)</f>
        <v>136.80000000000001</v>
      </c>
      <c r="L35" s="1">
        <f t="shared" si="0"/>
        <v>273.60000000000002</v>
      </c>
      <c r="M35" s="1">
        <v>500</v>
      </c>
      <c r="N35" s="1">
        <v>1000</v>
      </c>
    </row>
    <row r="36" spans="1:14" x14ac:dyDescent="0.25">
      <c r="A36" s="1" t="s">
        <v>292</v>
      </c>
      <c r="B36" s="3" t="s">
        <v>43</v>
      </c>
      <c r="C36" s="1" t="s">
        <v>44</v>
      </c>
      <c r="D36" s="1" t="s">
        <v>42</v>
      </c>
      <c r="E36" s="1">
        <v>3</v>
      </c>
      <c r="F36" s="5">
        <v>43606</v>
      </c>
      <c r="G36" s="1" t="s">
        <v>269</v>
      </c>
      <c r="H36" s="1" t="s">
        <v>176</v>
      </c>
      <c r="I36" s="1" t="s">
        <v>177</v>
      </c>
      <c r="J36" s="1">
        <v>40</v>
      </c>
      <c r="K36" s="1">
        <f>VLOOKUP(G36,[1]Inventory!$B:$J,9,0)</f>
        <v>295</v>
      </c>
      <c r="L36" s="1">
        <f t="shared" si="0"/>
        <v>11800</v>
      </c>
      <c r="M36" s="1">
        <v>372</v>
      </c>
      <c r="N36" s="1">
        <v>14880</v>
      </c>
    </row>
    <row r="37" spans="1:14" x14ac:dyDescent="0.25">
      <c r="A37" s="1" t="s">
        <v>292</v>
      </c>
      <c r="B37" s="3" t="s">
        <v>46</v>
      </c>
      <c r="C37" s="1" t="s">
        <v>47</v>
      </c>
      <c r="D37" s="1" t="s">
        <v>42</v>
      </c>
      <c r="E37" s="1">
        <v>10</v>
      </c>
      <c r="F37" s="5">
        <v>43611</v>
      </c>
      <c r="G37" s="1" t="s">
        <v>270</v>
      </c>
      <c r="H37" s="1" t="s">
        <v>57</v>
      </c>
      <c r="I37" s="1" t="s">
        <v>64</v>
      </c>
      <c r="J37" s="1">
        <v>5</v>
      </c>
      <c r="K37" s="1">
        <f>VLOOKUP(G37,[1]Inventory!$B:$J,9,0)</f>
        <v>270.5</v>
      </c>
      <c r="L37" s="1">
        <f t="shared" si="0"/>
        <v>1352.5</v>
      </c>
      <c r="M37" s="1">
        <v>400</v>
      </c>
      <c r="N37" s="1">
        <v>2000</v>
      </c>
    </row>
    <row r="38" spans="1:14" x14ac:dyDescent="0.25">
      <c r="A38" s="1" t="s">
        <v>292</v>
      </c>
      <c r="B38" s="3" t="s">
        <v>17</v>
      </c>
      <c r="C38" s="1" t="s">
        <v>18</v>
      </c>
      <c r="D38" s="1" t="s">
        <v>3</v>
      </c>
      <c r="E38" s="1">
        <v>1</v>
      </c>
      <c r="F38" s="5">
        <v>43611</v>
      </c>
      <c r="G38" s="1" t="s">
        <v>241</v>
      </c>
      <c r="H38" s="1" t="s">
        <v>29</v>
      </c>
      <c r="I38" s="1" t="s">
        <v>64</v>
      </c>
      <c r="J38" s="1">
        <v>5</v>
      </c>
      <c r="K38" s="1">
        <f>VLOOKUP(G38,[1]Inventory!$B:$J,9,0)</f>
        <v>184</v>
      </c>
      <c r="L38" s="1">
        <f t="shared" si="0"/>
        <v>920</v>
      </c>
      <c r="M38" s="1">
        <v>500</v>
      </c>
      <c r="N38" s="1">
        <v>2500</v>
      </c>
    </row>
    <row r="39" spans="1:14" x14ac:dyDescent="0.25">
      <c r="A39" s="1" t="s">
        <v>292</v>
      </c>
      <c r="B39" s="3" t="s">
        <v>33</v>
      </c>
      <c r="C39" s="1" t="s">
        <v>34</v>
      </c>
      <c r="D39" s="1" t="s">
        <v>32</v>
      </c>
      <c r="E39" s="1">
        <v>1</v>
      </c>
      <c r="F39" s="5">
        <v>43611</v>
      </c>
      <c r="G39" s="1" t="s">
        <v>271</v>
      </c>
      <c r="H39" s="1" t="s">
        <v>233</v>
      </c>
      <c r="I39" s="1" t="s">
        <v>170</v>
      </c>
      <c r="J39" s="1">
        <v>1</v>
      </c>
      <c r="K39" s="1">
        <f>VLOOKUP(G39,[1]Inventory!$B:$J,9,0)</f>
        <v>462.3</v>
      </c>
      <c r="L39" s="1">
        <f t="shared" si="0"/>
        <v>462.3</v>
      </c>
      <c r="M39" s="1">
        <v>1000</v>
      </c>
      <c r="N39" s="1">
        <v>1000</v>
      </c>
    </row>
    <row r="40" spans="1:14" x14ac:dyDescent="0.25">
      <c r="A40" s="1" t="s">
        <v>298</v>
      </c>
      <c r="B40" s="3" t="s">
        <v>163</v>
      </c>
      <c r="C40" s="1" t="s">
        <v>52</v>
      </c>
      <c r="D40" s="1" t="s">
        <v>157</v>
      </c>
      <c r="E40" s="1">
        <v>1</v>
      </c>
      <c r="F40" s="5">
        <v>43612</v>
      </c>
      <c r="G40" s="1" t="s">
        <v>271</v>
      </c>
      <c r="H40" s="1" t="s">
        <v>233</v>
      </c>
      <c r="I40" s="1" t="s">
        <v>170</v>
      </c>
      <c r="J40" s="1">
        <v>1</v>
      </c>
      <c r="K40" s="1">
        <f>VLOOKUP(G40,[1]Inventory!$B:$J,9,0)</f>
        <v>462.3</v>
      </c>
      <c r="L40" s="1">
        <f t="shared" si="0"/>
        <v>462.3</v>
      </c>
      <c r="M40" s="1">
        <v>1000</v>
      </c>
      <c r="N40" s="1">
        <v>1000</v>
      </c>
    </row>
    <row r="41" spans="1:14" x14ac:dyDescent="0.25">
      <c r="A41" s="1" t="s">
        <v>298</v>
      </c>
      <c r="B41" s="3" t="s">
        <v>4</v>
      </c>
      <c r="C41" s="1" t="s">
        <v>5</v>
      </c>
      <c r="D41" s="1" t="s">
        <v>3</v>
      </c>
      <c r="E41" s="1">
        <v>5</v>
      </c>
      <c r="F41" s="5">
        <v>43613</v>
      </c>
      <c r="G41" s="1" t="s">
        <v>272</v>
      </c>
      <c r="H41" s="1" t="s">
        <v>280</v>
      </c>
      <c r="I41" s="1" t="s">
        <v>281</v>
      </c>
      <c r="J41" s="1">
        <v>1</v>
      </c>
      <c r="K41" s="1">
        <v>875</v>
      </c>
      <c r="L41" s="1">
        <f t="shared" si="0"/>
        <v>875</v>
      </c>
      <c r="M41" s="1">
        <v>1636</v>
      </c>
      <c r="N41" s="1">
        <v>1636</v>
      </c>
    </row>
    <row r="42" spans="1:14" x14ac:dyDescent="0.25">
      <c r="A42" s="1" t="s">
        <v>292</v>
      </c>
      <c r="B42" s="3" t="s">
        <v>25</v>
      </c>
      <c r="C42" s="1" t="s">
        <v>26</v>
      </c>
      <c r="D42" s="1" t="s">
        <v>3</v>
      </c>
      <c r="E42" s="1">
        <v>6</v>
      </c>
      <c r="F42" s="5">
        <v>43613</v>
      </c>
      <c r="G42" s="1" t="s">
        <v>273</v>
      </c>
      <c r="H42" s="1" t="s">
        <v>282</v>
      </c>
      <c r="I42" s="1" t="s">
        <v>283</v>
      </c>
      <c r="J42" s="1">
        <v>1</v>
      </c>
      <c r="K42" s="1">
        <v>1100</v>
      </c>
      <c r="L42" s="1">
        <f t="shared" si="0"/>
        <v>1100</v>
      </c>
      <c r="M42" s="1">
        <v>1988</v>
      </c>
      <c r="N42" s="1">
        <v>1988</v>
      </c>
    </row>
    <row r="43" spans="1:14" x14ac:dyDescent="0.25">
      <c r="A43" s="1" t="s">
        <v>292</v>
      </c>
      <c r="B43" s="3" t="s">
        <v>28</v>
      </c>
      <c r="C43" s="1" t="s">
        <v>29</v>
      </c>
      <c r="D43" s="1" t="s">
        <v>3</v>
      </c>
      <c r="E43" s="1">
        <v>5</v>
      </c>
      <c r="F43" s="5">
        <v>43613</v>
      </c>
      <c r="G43" s="1" t="s">
        <v>274</v>
      </c>
      <c r="H43" s="1" t="s">
        <v>284</v>
      </c>
      <c r="I43" s="1" t="s">
        <v>285</v>
      </c>
      <c r="J43" s="1">
        <v>1</v>
      </c>
      <c r="K43" s="1">
        <v>150</v>
      </c>
      <c r="L43" s="1">
        <f t="shared" si="0"/>
        <v>150</v>
      </c>
      <c r="M43" s="1">
        <v>338</v>
      </c>
      <c r="N43" s="1">
        <v>338</v>
      </c>
    </row>
    <row r="44" spans="1:14" x14ac:dyDescent="0.25">
      <c r="A44" s="1" t="s">
        <v>292</v>
      </c>
      <c r="B44" s="3" t="s">
        <v>56</v>
      </c>
      <c r="C44" s="1" t="s">
        <v>57</v>
      </c>
      <c r="D44" s="1" t="s">
        <v>42</v>
      </c>
      <c r="E44" s="1">
        <v>5</v>
      </c>
      <c r="F44" s="5">
        <v>43613</v>
      </c>
      <c r="G44" s="1" t="s">
        <v>275</v>
      </c>
      <c r="H44" s="1" t="s">
        <v>286</v>
      </c>
      <c r="I44" s="1" t="s">
        <v>287</v>
      </c>
      <c r="J44" s="1">
        <v>1</v>
      </c>
      <c r="K44" s="1">
        <v>220</v>
      </c>
      <c r="L44" s="1">
        <f t="shared" si="0"/>
        <v>220</v>
      </c>
      <c r="M44" s="1">
        <v>440</v>
      </c>
      <c r="N44" s="1">
        <v>440</v>
      </c>
    </row>
    <row r="45" spans="1:14" x14ac:dyDescent="0.25">
      <c r="A45" s="1" t="s">
        <v>292</v>
      </c>
      <c r="B45" s="3" t="s">
        <v>158</v>
      </c>
      <c r="C45" s="1" t="s">
        <v>159</v>
      </c>
      <c r="D45" s="1" t="s">
        <v>157</v>
      </c>
      <c r="E45" s="1">
        <v>4</v>
      </c>
      <c r="F45" s="5">
        <v>43613</v>
      </c>
      <c r="G45" s="1" t="s">
        <v>276</v>
      </c>
      <c r="H45" s="1" t="s">
        <v>288</v>
      </c>
      <c r="I45" s="1" t="s">
        <v>289</v>
      </c>
      <c r="J45" s="1">
        <v>1</v>
      </c>
      <c r="K45" s="1">
        <v>280</v>
      </c>
      <c r="L45" s="1">
        <f t="shared" si="0"/>
        <v>280</v>
      </c>
      <c r="M45" s="1">
        <v>440</v>
      </c>
      <c r="N45" s="1">
        <v>440</v>
      </c>
    </row>
    <row r="46" spans="1:14" x14ac:dyDescent="0.25">
      <c r="A46" s="1" t="s">
        <v>298</v>
      </c>
      <c r="B46" s="3" t="s">
        <v>165</v>
      </c>
      <c r="C46" s="1" t="s">
        <v>166</v>
      </c>
      <c r="D46" s="1" t="s">
        <v>157</v>
      </c>
      <c r="E46" s="1">
        <v>4</v>
      </c>
      <c r="F46" s="5">
        <v>43615</v>
      </c>
      <c r="G46" s="1" t="s">
        <v>277</v>
      </c>
      <c r="H46" s="1" t="s">
        <v>230</v>
      </c>
      <c r="I46" s="1" t="s">
        <v>134</v>
      </c>
      <c r="J46" s="1">
        <v>3</v>
      </c>
      <c r="K46" s="1">
        <f>VLOOKUP(G46,[1]Inventory!$B:$J,9,0)</f>
        <v>756</v>
      </c>
      <c r="L46" s="1">
        <f t="shared" si="0"/>
        <v>2268</v>
      </c>
      <c r="M46" s="1">
        <v>2500</v>
      </c>
      <c r="N46" s="1">
        <v>7500</v>
      </c>
    </row>
    <row r="47" spans="1:14" x14ac:dyDescent="0.25">
      <c r="A47" s="1" t="s">
        <v>299</v>
      </c>
      <c r="B47" s="3" t="s">
        <v>145</v>
      </c>
      <c r="C47" s="1" t="s">
        <v>209</v>
      </c>
      <c r="D47" s="1" t="s">
        <v>134</v>
      </c>
      <c r="E47" s="1">
        <v>1</v>
      </c>
      <c r="F47" s="5">
        <v>43615</v>
      </c>
      <c r="G47" s="1" t="s">
        <v>142</v>
      </c>
      <c r="H47" s="1" t="s">
        <v>229</v>
      </c>
      <c r="I47" s="1" t="s">
        <v>134</v>
      </c>
      <c r="J47" s="1">
        <v>5</v>
      </c>
      <c r="K47" s="1">
        <f>VLOOKUP(G47,[1]Inventory!$B:$J,9,0)</f>
        <v>142.4</v>
      </c>
      <c r="L47" s="1">
        <f t="shared" si="0"/>
        <v>712</v>
      </c>
      <c r="M47" s="1">
        <v>400</v>
      </c>
      <c r="N47" s="1">
        <v>2000</v>
      </c>
    </row>
    <row r="48" spans="1:14" x14ac:dyDescent="0.25">
      <c r="A48" s="1" t="s">
        <v>292</v>
      </c>
      <c r="B48" s="3" t="s">
        <v>189</v>
      </c>
      <c r="C48" s="1" t="s">
        <v>16</v>
      </c>
      <c r="D48" s="1" t="s">
        <v>188</v>
      </c>
      <c r="E48" s="1">
        <v>1</v>
      </c>
      <c r="F48" s="5">
        <v>43615</v>
      </c>
      <c r="G48" s="1" t="s">
        <v>324</v>
      </c>
      <c r="H48" s="1" t="s">
        <v>232</v>
      </c>
      <c r="I48" s="1" t="s">
        <v>170</v>
      </c>
      <c r="J48" s="1">
        <v>1</v>
      </c>
      <c r="K48" s="1">
        <v>283.68</v>
      </c>
      <c r="L48" s="1">
        <f t="shared" si="0"/>
        <v>283.68</v>
      </c>
      <c r="M48" s="1">
        <v>500</v>
      </c>
      <c r="N48" s="1">
        <v>500</v>
      </c>
    </row>
    <row r="49" spans="1:14" x14ac:dyDescent="0.25">
      <c r="A49" s="1" t="s">
        <v>299</v>
      </c>
      <c r="B49" s="3">
        <v>310320707</v>
      </c>
      <c r="C49" s="1" t="s">
        <v>58</v>
      </c>
      <c r="D49" s="1" t="s">
        <v>42</v>
      </c>
      <c r="E49" s="1">
        <v>2</v>
      </c>
      <c r="F49" s="5">
        <v>43615</v>
      </c>
      <c r="G49" s="1" t="s">
        <v>271</v>
      </c>
      <c r="H49" s="1" t="s">
        <v>233</v>
      </c>
      <c r="I49" s="1" t="s">
        <v>170</v>
      </c>
      <c r="J49" s="1">
        <v>1</v>
      </c>
      <c r="K49" s="1">
        <f>VLOOKUP(G49,[1]Inventory!$B:$J,9,0)</f>
        <v>462.3</v>
      </c>
      <c r="L49" s="1">
        <f t="shared" si="0"/>
        <v>462.3</v>
      </c>
      <c r="M49" s="1">
        <v>1000</v>
      </c>
      <c r="N49" s="1">
        <v>1000</v>
      </c>
    </row>
    <row r="50" spans="1:14" x14ac:dyDescent="0.25">
      <c r="A50" s="1" t="s">
        <v>299</v>
      </c>
      <c r="B50" s="3" t="s">
        <v>179</v>
      </c>
      <c r="C50" s="1" t="s">
        <v>178</v>
      </c>
      <c r="D50" s="1" t="s">
        <v>177</v>
      </c>
      <c r="E50" s="1">
        <v>1</v>
      </c>
      <c r="F50" s="5">
        <v>43615</v>
      </c>
      <c r="G50" s="1" t="s">
        <v>279</v>
      </c>
      <c r="H50" s="1" t="s">
        <v>231</v>
      </c>
      <c r="I50" s="1" t="s">
        <v>170</v>
      </c>
      <c r="J50" s="1">
        <v>1</v>
      </c>
      <c r="K50" s="1">
        <v>283.68</v>
      </c>
      <c r="L50" s="1">
        <f t="shared" si="0"/>
        <v>283.68</v>
      </c>
      <c r="M50" s="1">
        <v>500</v>
      </c>
      <c r="N50" s="1">
        <v>500</v>
      </c>
    </row>
    <row r="51" spans="1:14" x14ac:dyDescent="0.25">
      <c r="A51" s="1" t="s">
        <v>300</v>
      </c>
      <c r="B51" s="3" t="s">
        <v>97</v>
      </c>
      <c r="C51" s="1" t="s">
        <v>98</v>
      </c>
      <c r="D51" s="1" t="s">
        <v>64</v>
      </c>
      <c r="E51" s="1">
        <v>1</v>
      </c>
      <c r="J51" s="1">
        <f>SUM(J3:J50)</f>
        <v>149</v>
      </c>
      <c r="K51" s="1"/>
      <c r="L51" s="1"/>
      <c r="M51" s="1">
        <f t="shared" ref="M51:N51" si="1">SUM(M3:M50)</f>
        <v>45114</v>
      </c>
      <c r="N51" s="1">
        <f t="shared" si="1"/>
        <v>92122</v>
      </c>
    </row>
    <row r="52" spans="1:14" x14ac:dyDescent="0.25">
      <c r="A52" s="1" t="s">
        <v>301</v>
      </c>
      <c r="B52" s="3" t="s">
        <v>179</v>
      </c>
      <c r="C52" s="1" t="s">
        <v>178</v>
      </c>
      <c r="D52" s="1" t="s">
        <v>177</v>
      </c>
      <c r="E52" s="1">
        <v>1</v>
      </c>
    </row>
    <row r="53" spans="1:14" x14ac:dyDescent="0.25">
      <c r="A53" s="1" t="s">
        <v>301</v>
      </c>
      <c r="B53" s="3" t="s">
        <v>239</v>
      </c>
      <c r="C53" s="1" t="s">
        <v>176</v>
      </c>
      <c r="D53" s="1" t="s">
        <v>177</v>
      </c>
      <c r="E53" s="1">
        <v>1</v>
      </c>
    </row>
    <row r="54" spans="1:14" x14ac:dyDescent="0.25">
      <c r="A54" s="1" t="s">
        <v>302</v>
      </c>
      <c r="B54" s="3" t="s">
        <v>73</v>
      </c>
      <c r="C54" s="1" t="s">
        <v>15</v>
      </c>
      <c r="D54" s="1" t="s">
        <v>64</v>
      </c>
      <c r="E54" s="1">
        <v>1</v>
      </c>
    </row>
    <row r="55" spans="1:14" x14ac:dyDescent="0.25">
      <c r="A55" s="1" t="s">
        <v>292</v>
      </c>
      <c r="B55" s="3" t="s">
        <v>74</v>
      </c>
      <c r="C55" s="1" t="s">
        <v>75</v>
      </c>
      <c r="D55" s="1" t="s">
        <v>64</v>
      </c>
      <c r="E55" s="1">
        <v>1</v>
      </c>
    </row>
    <row r="56" spans="1:14" x14ac:dyDescent="0.25">
      <c r="A56" s="1" t="s">
        <v>302</v>
      </c>
      <c r="B56" s="3" t="s">
        <v>89</v>
      </c>
      <c r="C56" s="1" t="s">
        <v>90</v>
      </c>
      <c r="D56" s="1" t="s">
        <v>64</v>
      </c>
      <c r="E56" s="1">
        <v>1</v>
      </c>
    </row>
    <row r="57" spans="1:14" x14ac:dyDescent="0.25">
      <c r="A57" s="1" t="s">
        <v>302</v>
      </c>
      <c r="B57" s="3" t="s">
        <v>118</v>
      </c>
      <c r="C57" s="1" t="s">
        <v>52</v>
      </c>
      <c r="D57" s="1" t="s">
        <v>64</v>
      </c>
      <c r="E57" s="1">
        <v>1</v>
      </c>
    </row>
    <row r="58" spans="1:14" x14ac:dyDescent="0.25">
      <c r="A58" s="1" t="s">
        <v>292</v>
      </c>
      <c r="B58" s="3" t="s">
        <v>94</v>
      </c>
      <c r="C58" s="1" t="s">
        <v>95</v>
      </c>
      <c r="D58" s="1" t="s">
        <v>64</v>
      </c>
      <c r="E58" s="1">
        <v>1</v>
      </c>
    </row>
    <row r="59" spans="1:14" x14ac:dyDescent="0.25">
      <c r="A59" s="1" t="s">
        <v>292</v>
      </c>
      <c r="B59" s="3" t="s">
        <v>65</v>
      </c>
      <c r="C59" s="1" t="s">
        <v>1</v>
      </c>
      <c r="D59" s="1" t="s">
        <v>64</v>
      </c>
      <c r="E59" s="1">
        <v>1</v>
      </c>
    </row>
    <row r="60" spans="1:14" x14ac:dyDescent="0.25">
      <c r="A60" s="1" t="s">
        <v>292</v>
      </c>
      <c r="B60" s="3" t="s">
        <v>72</v>
      </c>
      <c r="C60" s="1" t="s">
        <v>203</v>
      </c>
      <c r="D60" s="1" t="s">
        <v>64</v>
      </c>
      <c r="E60" s="1">
        <v>1</v>
      </c>
    </row>
    <row r="61" spans="1:14" x14ac:dyDescent="0.25">
      <c r="A61" s="1" t="s">
        <v>292</v>
      </c>
      <c r="B61" s="3" t="s">
        <v>109</v>
      </c>
      <c r="C61" s="1" t="s">
        <v>204</v>
      </c>
      <c r="D61" s="1" t="s">
        <v>64</v>
      </c>
      <c r="E61" s="1">
        <v>1</v>
      </c>
    </row>
    <row r="62" spans="1:14" x14ac:dyDescent="0.25">
      <c r="A62" s="1" t="s">
        <v>292</v>
      </c>
      <c r="B62" s="3" t="s">
        <v>68</v>
      </c>
      <c r="C62" s="1" t="s">
        <v>69</v>
      </c>
      <c r="D62" s="1" t="s">
        <v>64</v>
      </c>
      <c r="E62" s="1">
        <v>1</v>
      </c>
    </row>
    <row r="63" spans="1:14" x14ac:dyDescent="0.25">
      <c r="A63" s="1" t="s">
        <v>292</v>
      </c>
      <c r="B63" s="3" t="s">
        <v>91</v>
      </c>
      <c r="C63" s="1" t="s">
        <v>92</v>
      </c>
      <c r="D63" s="1" t="s">
        <v>64</v>
      </c>
      <c r="E63" s="1">
        <v>1</v>
      </c>
    </row>
    <row r="64" spans="1:14" x14ac:dyDescent="0.25">
      <c r="A64" s="1" t="s">
        <v>292</v>
      </c>
      <c r="B64" s="3" t="s">
        <v>105</v>
      </c>
      <c r="C64" s="1" t="s">
        <v>106</v>
      </c>
      <c r="D64" s="1" t="s">
        <v>64</v>
      </c>
      <c r="E64" s="1">
        <v>1</v>
      </c>
    </row>
    <row r="65" spans="1:5" x14ac:dyDescent="0.25">
      <c r="A65" s="1" t="s">
        <v>292</v>
      </c>
      <c r="B65" s="3" t="s">
        <v>112</v>
      </c>
      <c r="C65" s="1" t="s">
        <v>8</v>
      </c>
      <c r="D65" s="1" t="s">
        <v>64</v>
      </c>
      <c r="E65" s="1">
        <v>1</v>
      </c>
    </row>
    <row r="66" spans="1:5" x14ac:dyDescent="0.25">
      <c r="A66" s="1" t="s">
        <v>302</v>
      </c>
      <c r="B66" s="3" t="s">
        <v>85</v>
      </c>
      <c r="C66" s="1" t="s">
        <v>49</v>
      </c>
      <c r="D66" s="1" t="s">
        <v>64</v>
      </c>
      <c r="E66" s="1">
        <v>1</v>
      </c>
    </row>
    <row r="67" spans="1:5" x14ac:dyDescent="0.25">
      <c r="A67" s="1" t="s">
        <v>303</v>
      </c>
      <c r="B67" s="3" t="s">
        <v>130</v>
      </c>
      <c r="C67" s="1" t="s">
        <v>124</v>
      </c>
      <c r="D67" s="1" t="s">
        <v>123</v>
      </c>
      <c r="E67" s="1">
        <v>1</v>
      </c>
    </row>
    <row r="68" spans="1:5" x14ac:dyDescent="0.25">
      <c r="A68" s="1" t="s">
        <v>303</v>
      </c>
      <c r="B68" s="3" t="s">
        <v>38</v>
      </c>
      <c r="C68" s="1" t="s">
        <v>39</v>
      </c>
      <c r="D68" s="1" t="s">
        <v>32</v>
      </c>
      <c r="E68" s="1">
        <v>1</v>
      </c>
    </row>
    <row r="69" spans="1:5" x14ac:dyDescent="0.25">
      <c r="A69" s="1" t="s">
        <v>303</v>
      </c>
      <c r="B69" s="3" t="s">
        <v>239</v>
      </c>
      <c r="C69" s="1" t="s">
        <v>176</v>
      </c>
      <c r="D69" s="1" t="s">
        <v>177</v>
      </c>
      <c r="E69" s="1">
        <v>1</v>
      </c>
    </row>
    <row r="70" spans="1:5" x14ac:dyDescent="0.25">
      <c r="A70" s="1" t="s">
        <v>304</v>
      </c>
      <c r="B70" s="3" t="s">
        <v>138</v>
      </c>
      <c r="C70" s="1" t="s">
        <v>212</v>
      </c>
      <c r="D70" s="1" t="s">
        <v>134</v>
      </c>
      <c r="E70" s="1">
        <v>1</v>
      </c>
    </row>
    <row r="71" spans="1:5" x14ac:dyDescent="0.25">
      <c r="A71" s="1" t="s">
        <v>292</v>
      </c>
      <c r="B71" s="3" t="s">
        <v>139</v>
      </c>
      <c r="C71" s="1" t="s">
        <v>148</v>
      </c>
      <c r="D71" s="1" t="s">
        <v>134</v>
      </c>
      <c r="E71" s="1">
        <v>1</v>
      </c>
    </row>
    <row r="72" spans="1:5" x14ac:dyDescent="0.25">
      <c r="A72" s="1" t="s">
        <v>292</v>
      </c>
      <c r="B72" s="3" t="s">
        <v>171</v>
      </c>
      <c r="C72" s="1" t="s">
        <v>0</v>
      </c>
      <c r="D72" s="1" t="s">
        <v>170</v>
      </c>
      <c r="E72" s="1">
        <v>1</v>
      </c>
    </row>
    <row r="73" spans="1:5" x14ac:dyDescent="0.25">
      <c r="A73" s="1" t="s">
        <v>304</v>
      </c>
      <c r="B73" s="3" t="s">
        <v>155</v>
      </c>
      <c r="C73" s="1" t="s">
        <v>156</v>
      </c>
      <c r="D73" s="1" t="s">
        <v>134</v>
      </c>
      <c r="E73" s="1">
        <v>1</v>
      </c>
    </row>
    <row r="74" spans="1:5" x14ac:dyDescent="0.25">
      <c r="A74" s="1" t="s">
        <v>304</v>
      </c>
      <c r="B74" s="3" t="s">
        <v>167</v>
      </c>
      <c r="C74" s="1" t="s">
        <v>81</v>
      </c>
      <c r="D74" s="1" t="s">
        <v>157</v>
      </c>
      <c r="E74" s="1">
        <v>1</v>
      </c>
    </row>
    <row r="75" spans="1:5" x14ac:dyDescent="0.25">
      <c r="A75" s="1" t="s">
        <v>304</v>
      </c>
      <c r="B75" s="3" t="s">
        <v>173</v>
      </c>
      <c r="C75" s="1" t="s">
        <v>215</v>
      </c>
      <c r="D75" s="1" t="s">
        <v>172</v>
      </c>
      <c r="E75" s="1">
        <v>1</v>
      </c>
    </row>
    <row r="76" spans="1:5" x14ac:dyDescent="0.25">
      <c r="A76" s="1" t="s">
        <v>305</v>
      </c>
      <c r="B76" s="3" t="s">
        <v>103</v>
      </c>
      <c r="C76" s="1" t="s">
        <v>104</v>
      </c>
      <c r="D76" s="1" t="s">
        <v>64</v>
      </c>
      <c r="E76" s="1">
        <v>1</v>
      </c>
    </row>
    <row r="77" spans="1:5" x14ac:dyDescent="0.25">
      <c r="A77" s="1" t="s">
        <v>292</v>
      </c>
      <c r="B77" s="3" t="s">
        <v>66</v>
      </c>
      <c r="C77" s="1" t="s">
        <v>67</v>
      </c>
      <c r="D77" s="1" t="s">
        <v>64</v>
      </c>
      <c r="E77" s="1">
        <v>1</v>
      </c>
    </row>
    <row r="78" spans="1:5" x14ac:dyDescent="0.25">
      <c r="A78" s="1" t="s">
        <v>292</v>
      </c>
      <c r="B78" s="3" t="s">
        <v>72</v>
      </c>
      <c r="C78" s="1" t="s">
        <v>203</v>
      </c>
      <c r="D78" s="1" t="s">
        <v>64</v>
      </c>
      <c r="E78" s="1">
        <v>1</v>
      </c>
    </row>
    <row r="79" spans="1:5" x14ac:dyDescent="0.25">
      <c r="A79" s="1" t="s">
        <v>292</v>
      </c>
      <c r="B79" s="3" t="s">
        <v>109</v>
      </c>
      <c r="C79" s="1" t="s">
        <v>204</v>
      </c>
      <c r="D79" s="1" t="s">
        <v>64</v>
      </c>
      <c r="E79" s="1">
        <v>1</v>
      </c>
    </row>
    <row r="80" spans="1:5" x14ac:dyDescent="0.25">
      <c r="A80" s="1" t="s">
        <v>292</v>
      </c>
      <c r="B80" s="3" t="s">
        <v>82</v>
      </c>
      <c r="C80" s="1" t="s">
        <v>83</v>
      </c>
      <c r="D80" s="1" t="s">
        <v>64</v>
      </c>
      <c r="E80" s="1">
        <v>1</v>
      </c>
    </row>
    <row r="81" spans="1:5" x14ac:dyDescent="0.25">
      <c r="A81" s="1" t="s">
        <v>292</v>
      </c>
      <c r="B81" s="3" t="s">
        <v>86</v>
      </c>
      <c r="C81" s="1" t="s">
        <v>87</v>
      </c>
      <c r="D81" s="1" t="s">
        <v>64</v>
      </c>
      <c r="E81" s="1">
        <v>1</v>
      </c>
    </row>
    <row r="82" spans="1:5" x14ac:dyDescent="0.25">
      <c r="A82" s="1" t="s">
        <v>292</v>
      </c>
      <c r="B82" s="3" t="s">
        <v>113</v>
      </c>
      <c r="C82" s="1" t="s">
        <v>114</v>
      </c>
      <c r="D82" s="1" t="s">
        <v>64</v>
      </c>
      <c r="E82" s="1">
        <v>1</v>
      </c>
    </row>
    <row r="83" spans="1:5" x14ac:dyDescent="0.25">
      <c r="A83" s="1" t="s">
        <v>292</v>
      </c>
      <c r="B83" s="3" t="s">
        <v>118</v>
      </c>
      <c r="C83" s="1" t="s">
        <v>52</v>
      </c>
      <c r="D83" s="1" t="s">
        <v>64</v>
      </c>
      <c r="E83" s="1">
        <v>1</v>
      </c>
    </row>
    <row r="84" spans="1:5" x14ac:dyDescent="0.25">
      <c r="A84" s="1" t="s">
        <v>292</v>
      </c>
      <c r="B84" s="3" t="s">
        <v>73</v>
      </c>
      <c r="C84" s="1" t="s">
        <v>15</v>
      </c>
      <c r="D84" s="1" t="s">
        <v>64</v>
      </c>
      <c r="E84" s="1">
        <v>1</v>
      </c>
    </row>
    <row r="85" spans="1:5" x14ac:dyDescent="0.25">
      <c r="A85" s="1" t="s">
        <v>292</v>
      </c>
      <c r="B85" s="3" t="s">
        <v>119</v>
      </c>
      <c r="C85" s="1" t="s">
        <v>120</v>
      </c>
      <c r="D85" s="1" t="s">
        <v>64</v>
      </c>
      <c r="E85" s="1">
        <v>1</v>
      </c>
    </row>
    <row r="86" spans="1:5" x14ac:dyDescent="0.25">
      <c r="A86" s="1" t="s">
        <v>305</v>
      </c>
      <c r="B86" s="3" t="s">
        <v>65</v>
      </c>
      <c r="C86" s="1" t="s">
        <v>1</v>
      </c>
      <c r="D86" s="1" t="s">
        <v>64</v>
      </c>
      <c r="E86" s="1">
        <v>1</v>
      </c>
    </row>
    <row r="87" spans="1:5" x14ac:dyDescent="0.25">
      <c r="A87" s="1" t="s">
        <v>306</v>
      </c>
      <c r="B87" s="3" t="s">
        <v>161</v>
      </c>
      <c r="C87" s="1" t="s">
        <v>162</v>
      </c>
      <c r="D87" s="1" t="s">
        <v>157</v>
      </c>
      <c r="E87" s="1">
        <v>1</v>
      </c>
    </row>
    <row r="88" spans="1:5" x14ac:dyDescent="0.25">
      <c r="A88" s="1" t="s">
        <v>292</v>
      </c>
      <c r="B88" s="3" t="s">
        <v>107</v>
      </c>
      <c r="C88" s="1" t="s">
        <v>108</v>
      </c>
      <c r="D88" s="1" t="s">
        <v>64</v>
      </c>
      <c r="E88" s="1">
        <v>5</v>
      </c>
    </row>
    <row r="89" spans="1:5" x14ac:dyDescent="0.25">
      <c r="A89" s="1" t="s">
        <v>292</v>
      </c>
      <c r="B89" s="3" t="s">
        <v>115</v>
      </c>
      <c r="C89" s="1" t="s">
        <v>116</v>
      </c>
      <c r="D89" s="1" t="s">
        <v>64</v>
      </c>
      <c r="E89" s="1">
        <v>1</v>
      </c>
    </row>
    <row r="90" spans="1:5" x14ac:dyDescent="0.25">
      <c r="A90" s="1" t="s">
        <v>292</v>
      </c>
      <c r="B90" s="3" t="s">
        <v>152</v>
      </c>
      <c r="C90" s="1" t="s">
        <v>153</v>
      </c>
      <c r="D90" s="1" t="s">
        <v>134</v>
      </c>
      <c r="E90" s="1">
        <v>2</v>
      </c>
    </row>
    <row r="91" spans="1:5" x14ac:dyDescent="0.25">
      <c r="A91" s="1" t="s">
        <v>292</v>
      </c>
      <c r="B91" s="3" t="s">
        <v>181</v>
      </c>
      <c r="C91" s="1" t="s">
        <v>217</v>
      </c>
      <c r="D91" s="1" t="s">
        <v>180</v>
      </c>
      <c r="E91" s="1">
        <v>1</v>
      </c>
    </row>
    <row r="92" spans="1:5" x14ac:dyDescent="0.25">
      <c r="A92" s="1" t="s">
        <v>306</v>
      </c>
      <c r="B92" s="3" t="s">
        <v>183</v>
      </c>
      <c r="C92" s="1" t="s">
        <v>59</v>
      </c>
      <c r="D92" s="1" t="s">
        <v>180</v>
      </c>
      <c r="E92" s="1">
        <v>1</v>
      </c>
    </row>
    <row r="93" spans="1:5" x14ac:dyDescent="0.25">
      <c r="A93" s="1" t="s">
        <v>307</v>
      </c>
      <c r="B93" s="3" t="s">
        <v>97</v>
      </c>
      <c r="C93" s="1" t="s">
        <v>98</v>
      </c>
      <c r="D93" s="1" t="s">
        <v>64</v>
      </c>
      <c r="E93" s="1">
        <v>1</v>
      </c>
    </row>
    <row r="94" spans="1:5" x14ac:dyDescent="0.25">
      <c r="A94" s="1" t="s">
        <v>307</v>
      </c>
      <c r="B94" s="3" t="s">
        <v>80</v>
      </c>
      <c r="C94" s="1" t="s">
        <v>81</v>
      </c>
      <c r="D94" s="1" t="s">
        <v>64</v>
      </c>
      <c r="E94" s="1">
        <v>1</v>
      </c>
    </row>
    <row r="95" spans="1:5" x14ac:dyDescent="0.25">
      <c r="A95" s="1" t="s">
        <v>308</v>
      </c>
      <c r="B95" s="3" t="s">
        <v>194</v>
      </c>
      <c r="C95" s="1" t="s">
        <v>220</v>
      </c>
      <c r="D95" s="1" t="s">
        <v>190</v>
      </c>
      <c r="E95" s="1">
        <v>1</v>
      </c>
    </row>
    <row r="96" spans="1:5" x14ac:dyDescent="0.25">
      <c r="A96" s="1" t="s">
        <v>292</v>
      </c>
      <c r="B96" s="3" t="s">
        <v>127</v>
      </c>
      <c r="C96" s="1" t="s">
        <v>1</v>
      </c>
      <c r="D96" s="1" t="s">
        <v>123</v>
      </c>
      <c r="E96" s="1">
        <v>1</v>
      </c>
    </row>
    <row r="97" spans="1:5" x14ac:dyDescent="0.25">
      <c r="A97" s="1" t="s">
        <v>308</v>
      </c>
      <c r="B97" s="3" t="s">
        <v>239</v>
      </c>
      <c r="C97" s="1" t="s">
        <v>176</v>
      </c>
      <c r="D97" s="1" t="s">
        <v>177</v>
      </c>
      <c r="E97" s="1">
        <v>2</v>
      </c>
    </row>
    <row r="98" spans="1:5" x14ac:dyDescent="0.25">
      <c r="A98" s="1" t="s">
        <v>308</v>
      </c>
      <c r="B98" s="3" t="s">
        <v>143</v>
      </c>
      <c r="C98" s="1" t="s">
        <v>141</v>
      </c>
      <c r="D98" s="1" t="s">
        <v>134</v>
      </c>
      <c r="E98" s="1">
        <v>1</v>
      </c>
    </row>
    <row r="99" spans="1:5" x14ac:dyDescent="0.25">
      <c r="A99" s="1" t="s">
        <v>309</v>
      </c>
      <c r="B99" s="3" t="s">
        <v>136</v>
      </c>
      <c r="C99" s="1" t="s">
        <v>10</v>
      </c>
      <c r="D99" s="1" t="s">
        <v>134</v>
      </c>
      <c r="E99" s="1">
        <v>1</v>
      </c>
    </row>
    <row r="100" spans="1:5" x14ac:dyDescent="0.25">
      <c r="A100" s="1" t="s">
        <v>309</v>
      </c>
      <c r="B100" s="3" t="s">
        <v>239</v>
      </c>
      <c r="C100" s="1" t="s">
        <v>176</v>
      </c>
      <c r="D100" s="1" t="s">
        <v>177</v>
      </c>
      <c r="E100" s="1">
        <v>1</v>
      </c>
    </row>
    <row r="101" spans="1:5" x14ac:dyDescent="0.25">
      <c r="A101" s="1" t="s">
        <v>309</v>
      </c>
      <c r="B101" s="3" t="s">
        <v>239</v>
      </c>
      <c r="C101" s="1" t="s">
        <v>176</v>
      </c>
      <c r="D101" s="1" t="s">
        <v>177</v>
      </c>
      <c r="E101" s="1">
        <v>2</v>
      </c>
    </row>
    <row r="102" spans="1:5" x14ac:dyDescent="0.25">
      <c r="A102" s="1" t="s">
        <v>309</v>
      </c>
      <c r="B102" s="3" t="s">
        <v>6</v>
      </c>
      <c r="C102" s="1" t="s">
        <v>7</v>
      </c>
      <c r="D102" s="1" t="s">
        <v>3</v>
      </c>
      <c r="E102" s="1">
        <v>4</v>
      </c>
    </row>
    <row r="103" spans="1:5" x14ac:dyDescent="0.25">
      <c r="A103" s="1" t="s">
        <v>292</v>
      </c>
      <c r="B103" s="3" t="s">
        <v>17</v>
      </c>
      <c r="C103" s="1" t="s">
        <v>18</v>
      </c>
      <c r="D103" s="1" t="s">
        <v>3</v>
      </c>
      <c r="E103" s="1">
        <v>1</v>
      </c>
    </row>
    <row r="104" spans="1:5" x14ac:dyDescent="0.25">
      <c r="A104" s="1" t="s">
        <v>292</v>
      </c>
      <c r="B104" s="3" t="s">
        <v>163</v>
      </c>
      <c r="C104" s="1" t="s">
        <v>52</v>
      </c>
      <c r="D104" s="1" t="s">
        <v>157</v>
      </c>
      <c r="E104" s="1">
        <v>1</v>
      </c>
    </row>
    <row r="105" spans="1:5" x14ac:dyDescent="0.25">
      <c r="A105" s="1" t="s">
        <v>292</v>
      </c>
      <c r="B105" s="3" t="s">
        <v>169</v>
      </c>
      <c r="C105" s="1" t="s">
        <v>16</v>
      </c>
      <c r="D105" s="1" t="s">
        <v>157</v>
      </c>
      <c r="E105" s="1">
        <v>1</v>
      </c>
    </row>
    <row r="106" spans="1:5" x14ac:dyDescent="0.25">
      <c r="A106" s="1" t="s">
        <v>309</v>
      </c>
      <c r="B106" s="3" t="s">
        <v>195</v>
      </c>
      <c r="C106" s="1" t="s">
        <v>222</v>
      </c>
      <c r="D106" s="1" t="s">
        <v>190</v>
      </c>
      <c r="E106" s="1">
        <v>1</v>
      </c>
    </row>
    <row r="107" spans="1:5" x14ac:dyDescent="0.25">
      <c r="A107" s="1" t="s">
        <v>310</v>
      </c>
      <c r="B107" s="3" t="s">
        <v>17</v>
      </c>
      <c r="C107" s="1" t="s">
        <v>18</v>
      </c>
      <c r="D107" s="1" t="s">
        <v>3</v>
      </c>
      <c r="E107" s="1">
        <v>1</v>
      </c>
    </row>
    <row r="108" spans="1:5" x14ac:dyDescent="0.25">
      <c r="A108" s="1" t="s">
        <v>310</v>
      </c>
      <c r="B108" s="3" t="s">
        <v>25</v>
      </c>
      <c r="C108" s="1" t="s">
        <v>26</v>
      </c>
      <c r="D108" s="1" t="s">
        <v>3</v>
      </c>
      <c r="E108" s="1">
        <v>1</v>
      </c>
    </row>
    <row r="109" spans="1:5" x14ac:dyDescent="0.25">
      <c r="A109" s="1" t="s">
        <v>292</v>
      </c>
      <c r="B109" s="3" t="s">
        <v>38</v>
      </c>
      <c r="C109" s="1" t="s">
        <v>39</v>
      </c>
      <c r="D109" s="1" t="s">
        <v>32</v>
      </c>
      <c r="E109" s="1">
        <v>1</v>
      </c>
    </row>
    <row r="110" spans="1:5" x14ac:dyDescent="0.25">
      <c r="A110" s="1" t="s">
        <v>310</v>
      </c>
      <c r="B110" s="3" t="s">
        <v>239</v>
      </c>
      <c r="C110" s="1" t="s">
        <v>176</v>
      </c>
      <c r="D110" s="1" t="s">
        <v>177</v>
      </c>
      <c r="E110" s="1">
        <v>1</v>
      </c>
    </row>
    <row r="111" spans="1:5" x14ac:dyDescent="0.25">
      <c r="A111" s="1" t="s">
        <v>305</v>
      </c>
      <c r="B111" s="3">
        <v>310130500</v>
      </c>
      <c r="C111" s="1" t="s">
        <v>54</v>
      </c>
      <c r="D111" s="1" t="s">
        <v>42</v>
      </c>
      <c r="E111" s="1">
        <v>1</v>
      </c>
    </row>
    <row r="112" spans="1:5" x14ac:dyDescent="0.25">
      <c r="A112" s="1" t="s">
        <v>305</v>
      </c>
      <c r="B112" s="3" t="s">
        <v>146</v>
      </c>
      <c r="C112" s="1" t="s">
        <v>147</v>
      </c>
      <c r="D112" s="1" t="s">
        <v>134</v>
      </c>
      <c r="E112" s="1">
        <v>1</v>
      </c>
    </row>
    <row r="113" spans="1:5" x14ac:dyDescent="0.25">
      <c r="A113" s="1" t="s">
        <v>292</v>
      </c>
      <c r="B113" s="3" t="s">
        <v>164</v>
      </c>
      <c r="C113" s="1" t="s">
        <v>81</v>
      </c>
      <c r="D113" s="1" t="s">
        <v>157</v>
      </c>
      <c r="E113" s="1">
        <v>1</v>
      </c>
    </row>
    <row r="114" spans="1:5" x14ac:dyDescent="0.25">
      <c r="A114" s="1" t="s">
        <v>305</v>
      </c>
      <c r="B114" s="3" t="s">
        <v>151</v>
      </c>
      <c r="C114" s="1" t="s">
        <v>133</v>
      </c>
      <c r="D114" s="1" t="s">
        <v>134</v>
      </c>
      <c r="E114" s="1">
        <v>1</v>
      </c>
    </row>
    <row r="115" spans="1:5" x14ac:dyDescent="0.25">
      <c r="A115" s="1" t="s">
        <v>305</v>
      </c>
      <c r="B115" s="3" t="s">
        <v>96</v>
      </c>
      <c r="C115" s="1" t="s">
        <v>57</v>
      </c>
      <c r="D115" s="1" t="s">
        <v>64</v>
      </c>
      <c r="E115" s="1">
        <v>2</v>
      </c>
    </row>
    <row r="116" spans="1:5" x14ac:dyDescent="0.25">
      <c r="A116" s="1" t="s">
        <v>292</v>
      </c>
      <c r="B116" s="3" t="s">
        <v>99</v>
      </c>
      <c r="C116" s="1" t="s">
        <v>29</v>
      </c>
      <c r="D116" s="1" t="s">
        <v>64</v>
      </c>
      <c r="E116" s="1">
        <v>2</v>
      </c>
    </row>
    <row r="117" spans="1:5" x14ac:dyDescent="0.25">
      <c r="A117" s="1" t="s">
        <v>292</v>
      </c>
      <c r="B117" s="3" t="s">
        <v>125</v>
      </c>
      <c r="C117" s="1" t="s">
        <v>126</v>
      </c>
      <c r="D117" s="1" t="s">
        <v>123</v>
      </c>
      <c r="E117" s="1">
        <v>2</v>
      </c>
    </row>
    <row r="118" spans="1:5" x14ac:dyDescent="0.25">
      <c r="A118" s="1" t="s">
        <v>292</v>
      </c>
      <c r="B118" s="3" t="s">
        <v>139</v>
      </c>
      <c r="C118" s="1" t="s">
        <v>148</v>
      </c>
      <c r="D118" s="1" t="s">
        <v>134</v>
      </c>
      <c r="E118" s="1">
        <v>1</v>
      </c>
    </row>
    <row r="119" spans="1:5" x14ac:dyDescent="0.25">
      <c r="A119" s="1" t="s">
        <v>292</v>
      </c>
      <c r="B119" s="3" t="s">
        <v>155</v>
      </c>
      <c r="C119" s="1" t="s">
        <v>156</v>
      </c>
      <c r="D119" s="1" t="s">
        <v>134</v>
      </c>
      <c r="E119" s="1">
        <v>1</v>
      </c>
    </row>
    <row r="120" spans="1:5" x14ac:dyDescent="0.25">
      <c r="A120" s="1" t="s">
        <v>292</v>
      </c>
      <c r="B120" s="3" t="s">
        <v>171</v>
      </c>
      <c r="C120" s="1" t="s">
        <v>0</v>
      </c>
      <c r="D120" s="1" t="s">
        <v>170</v>
      </c>
      <c r="E120" s="1">
        <v>1</v>
      </c>
    </row>
    <row r="121" spans="1:5" x14ac:dyDescent="0.25">
      <c r="A121" s="1" t="s">
        <v>292</v>
      </c>
      <c r="B121" s="3" t="s">
        <v>33</v>
      </c>
      <c r="C121" s="1" t="s">
        <v>34</v>
      </c>
      <c r="D121" s="1" t="s">
        <v>32</v>
      </c>
      <c r="E121" s="1">
        <v>2</v>
      </c>
    </row>
    <row r="122" spans="1:5" x14ac:dyDescent="0.25">
      <c r="A122" s="1" t="s">
        <v>292</v>
      </c>
      <c r="B122" s="3" t="s">
        <v>40</v>
      </c>
      <c r="C122" s="1" t="s">
        <v>41</v>
      </c>
      <c r="D122" s="1" t="s">
        <v>32</v>
      </c>
      <c r="E122" s="1">
        <v>1</v>
      </c>
    </row>
    <row r="123" spans="1:5" x14ac:dyDescent="0.25">
      <c r="A123" s="1" t="s">
        <v>292</v>
      </c>
      <c r="B123" s="3" t="s">
        <v>53</v>
      </c>
      <c r="C123" s="1" t="s">
        <v>50</v>
      </c>
      <c r="D123" s="1" t="s">
        <v>42</v>
      </c>
      <c r="E123" s="1">
        <v>1</v>
      </c>
    </row>
    <row r="124" spans="1:5" x14ac:dyDescent="0.25">
      <c r="A124" s="1" t="s">
        <v>305</v>
      </c>
      <c r="B124" s="3" t="s">
        <v>161</v>
      </c>
      <c r="C124" s="1" t="s">
        <v>162</v>
      </c>
      <c r="D124" s="1" t="s">
        <v>157</v>
      </c>
      <c r="E124" s="1">
        <v>1</v>
      </c>
    </row>
    <row r="125" spans="1:5" x14ac:dyDescent="0.25">
      <c r="A125" s="1" t="s">
        <v>292</v>
      </c>
      <c r="B125" s="3" t="s">
        <v>182</v>
      </c>
      <c r="C125" s="1" t="s">
        <v>207</v>
      </c>
      <c r="D125" s="1" t="s">
        <v>180</v>
      </c>
      <c r="E125" s="1">
        <v>2</v>
      </c>
    </row>
    <row r="126" spans="1:5" x14ac:dyDescent="0.25">
      <c r="A126" s="1" t="s">
        <v>292</v>
      </c>
      <c r="B126" s="3" t="s">
        <v>184</v>
      </c>
      <c r="C126" s="1" t="s">
        <v>60</v>
      </c>
      <c r="D126" s="1" t="s">
        <v>180</v>
      </c>
      <c r="E126" s="1">
        <v>2</v>
      </c>
    </row>
    <row r="127" spans="1:5" x14ac:dyDescent="0.25">
      <c r="A127" s="1" t="s">
        <v>292</v>
      </c>
      <c r="B127" s="3" t="s">
        <v>185</v>
      </c>
      <c r="C127" s="1" t="s">
        <v>205</v>
      </c>
      <c r="D127" s="1" t="s">
        <v>180</v>
      </c>
      <c r="E127" s="1">
        <v>2</v>
      </c>
    </row>
    <row r="128" spans="1:5" x14ac:dyDescent="0.25">
      <c r="A128" s="1" t="s">
        <v>292</v>
      </c>
      <c r="B128" s="3" t="s">
        <v>186</v>
      </c>
      <c r="C128" s="1" t="s">
        <v>218</v>
      </c>
      <c r="D128" s="1" t="s">
        <v>180</v>
      </c>
      <c r="E128" s="1">
        <v>2</v>
      </c>
    </row>
    <row r="129" spans="1:5" x14ac:dyDescent="0.25">
      <c r="A129" s="1" t="s">
        <v>292</v>
      </c>
      <c r="B129" s="3" t="s">
        <v>187</v>
      </c>
      <c r="C129" s="1" t="s">
        <v>219</v>
      </c>
      <c r="D129" s="1" t="s">
        <v>180</v>
      </c>
      <c r="E129" s="1">
        <v>1</v>
      </c>
    </row>
    <row r="130" spans="1:5" x14ac:dyDescent="0.25">
      <c r="A130" s="1" t="s">
        <v>292</v>
      </c>
      <c r="B130" s="3" t="s">
        <v>192</v>
      </c>
      <c r="C130" s="1" t="s">
        <v>221</v>
      </c>
      <c r="D130" s="1" t="s">
        <v>190</v>
      </c>
      <c r="E130" s="1">
        <v>1</v>
      </c>
    </row>
    <row r="131" spans="1:5" x14ac:dyDescent="0.25">
      <c r="A131" s="1" t="s">
        <v>305</v>
      </c>
      <c r="B131" s="3" t="s">
        <v>195</v>
      </c>
      <c r="C131" s="1" t="s">
        <v>222</v>
      </c>
      <c r="D131" s="1" t="s">
        <v>190</v>
      </c>
      <c r="E131" s="1">
        <v>1</v>
      </c>
    </row>
    <row r="132" spans="1:5" x14ac:dyDescent="0.25">
      <c r="A132" s="1" t="s">
        <v>311</v>
      </c>
      <c r="B132" s="3" t="s">
        <v>191</v>
      </c>
      <c r="C132" s="1" t="s">
        <v>60</v>
      </c>
      <c r="D132" s="1" t="s">
        <v>190</v>
      </c>
      <c r="E132" s="1">
        <v>1</v>
      </c>
    </row>
    <row r="133" spans="1:5" x14ac:dyDescent="0.25">
      <c r="A133" s="1" t="s">
        <v>292</v>
      </c>
      <c r="B133" s="3" t="s">
        <v>193</v>
      </c>
      <c r="C133" s="1" t="s">
        <v>207</v>
      </c>
      <c r="D133" s="1" t="s">
        <v>190</v>
      </c>
      <c r="E133" s="1">
        <v>1</v>
      </c>
    </row>
    <row r="134" spans="1:5" x14ac:dyDescent="0.25">
      <c r="A134" s="1" t="s">
        <v>292</v>
      </c>
      <c r="B134" s="3" t="s">
        <v>197</v>
      </c>
      <c r="C134" s="1" t="s">
        <v>224</v>
      </c>
      <c r="D134" s="1" t="s">
        <v>190</v>
      </c>
      <c r="E134" s="1">
        <v>1</v>
      </c>
    </row>
    <row r="135" spans="1:5" x14ac:dyDescent="0.25">
      <c r="A135" s="1" t="s">
        <v>292</v>
      </c>
      <c r="B135" s="3" t="s">
        <v>198</v>
      </c>
      <c r="C135" s="1" t="s">
        <v>205</v>
      </c>
      <c r="D135" s="1" t="s">
        <v>190</v>
      </c>
      <c r="E135" s="1">
        <v>1</v>
      </c>
    </row>
    <row r="136" spans="1:5" x14ac:dyDescent="0.25">
      <c r="A136" s="1" t="s">
        <v>292</v>
      </c>
      <c r="B136" s="3" t="s">
        <v>199</v>
      </c>
      <c r="C136" s="1" t="s">
        <v>206</v>
      </c>
      <c r="D136" s="1" t="s">
        <v>190</v>
      </c>
      <c r="E136" s="1">
        <v>1</v>
      </c>
    </row>
    <row r="137" spans="1:5" x14ac:dyDescent="0.25">
      <c r="A137" s="1" t="s">
        <v>292</v>
      </c>
      <c r="B137" s="3" t="s">
        <v>200</v>
      </c>
      <c r="C137" s="1" t="s">
        <v>202</v>
      </c>
      <c r="D137" s="1" t="s">
        <v>190</v>
      </c>
      <c r="E137" s="1">
        <v>1</v>
      </c>
    </row>
    <row r="138" spans="1:5" x14ac:dyDescent="0.25">
      <c r="A138" s="1" t="s">
        <v>311</v>
      </c>
      <c r="B138" s="3" t="s">
        <v>201</v>
      </c>
      <c r="C138" s="1" t="s">
        <v>225</v>
      </c>
      <c r="D138" s="1" t="s">
        <v>190</v>
      </c>
      <c r="E138" s="1">
        <v>2</v>
      </c>
    </row>
    <row r="139" spans="1:5" x14ac:dyDescent="0.25">
      <c r="A139" s="1">
        <v>43804</v>
      </c>
      <c r="B139" s="3" t="s">
        <v>9</v>
      </c>
      <c r="C139" s="1" t="s">
        <v>10</v>
      </c>
      <c r="D139" s="1" t="s">
        <v>3</v>
      </c>
      <c r="E139" s="1">
        <v>1</v>
      </c>
    </row>
    <row r="140" spans="1:5" x14ac:dyDescent="0.25">
      <c r="A140" s="1" t="s">
        <v>312</v>
      </c>
      <c r="B140" s="3" t="s">
        <v>14</v>
      </c>
      <c r="C140" s="1" t="s">
        <v>15</v>
      </c>
      <c r="D140" s="1" t="s">
        <v>3</v>
      </c>
      <c r="E140" s="1">
        <v>1</v>
      </c>
    </row>
    <row r="141" spans="1:5" x14ac:dyDescent="0.25">
      <c r="A141" s="1" t="s">
        <v>305</v>
      </c>
      <c r="B141" s="3" t="s">
        <v>110</v>
      </c>
      <c r="C141" s="1" t="s">
        <v>111</v>
      </c>
      <c r="D141" s="1" t="s">
        <v>64</v>
      </c>
      <c r="E141" s="1">
        <v>1</v>
      </c>
    </row>
    <row r="142" spans="1:5" x14ac:dyDescent="0.25">
      <c r="A142" s="1" t="s">
        <v>305</v>
      </c>
      <c r="B142" s="3" t="s">
        <v>121</v>
      </c>
      <c r="C142" s="1" t="s">
        <v>122</v>
      </c>
      <c r="D142" s="1" t="s">
        <v>64</v>
      </c>
      <c r="E142" s="1">
        <v>1</v>
      </c>
    </row>
    <row r="143" spans="1:5" x14ac:dyDescent="0.25">
      <c r="A143" s="1" t="s">
        <v>292</v>
      </c>
      <c r="B143" s="3" t="s">
        <v>12</v>
      </c>
      <c r="C143" s="1" t="s">
        <v>13</v>
      </c>
      <c r="D143" s="1" t="s">
        <v>3</v>
      </c>
      <c r="E143" s="1">
        <v>24</v>
      </c>
    </row>
    <row r="144" spans="1:5" x14ac:dyDescent="0.25">
      <c r="A144" s="1" t="s">
        <v>292</v>
      </c>
      <c r="B144" s="3" t="s">
        <v>19</v>
      </c>
      <c r="C144" s="1" t="s">
        <v>20</v>
      </c>
      <c r="D144" s="1" t="s">
        <v>3</v>
      </c>
      <c r="E144" s="1">
        <v>24</v>
      </c>
    </row>
    <row r="145" spans="1:5" x14ac:dyDescent="0.25">
      <c r="A145" s="1" t="s">
        <v>292</v>
      </c>
      <c r="B145" s="3" t="s">
        <v>27</v>
      </c>
      <c r="C145" s="1" t="s">
        <v>11</v>
      </c>
      <c r="D145" s="1" t="s">
        <v>3</v>
      </c>
      <c r="E145" s="1">
        <v>24</v>
      </c>
    </row>
    <row r="146" spans="1:5" x14ac:dyDescent="0.25">
      <c r="E146" s="1">
        <f>SUM(E3:E145)</f>
        <v>287</v>
      </c>
    </row>
  </sheetData>
  <mergeCells count="2">
    <mergeCell ref="A1:E1"/>
    <mergeCell ref="F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0"/>
  <sheetViews>
    <sheetView topLeftCell="A11" workbookViewId="0">
      <selection activeCell="B11" sqref="B11:F32"/>
    </sheetView>
  </sheetViews>
  <sheetFormatPr defaultRowHeight="15" x14ac:dyDescent="0.25"/>
  <cols>
    <col min="1" max="1" width="10.7109375" bestFit="1" customWidth="1"/>
    <col min="2" max="2" width="20.7109375" bestFit="1" customWidth="1"/>
    <col min="3" max="3" width="53.7109375" bestFit="1" customWidth="1"/>
    <col min="6" max="6" width="12.28515625" bestFit="1" customWidth="1"/>
  </cols>
  <sheetData>
    <row r="1" spans="1:6" x14ac:dyDescent="0.25">
      <c r="A1" s="2" t="s">
        <v>314</v>
      </c>
      <c r="B1" s="2" t="s">
        <v>326</v>
      </c>
      <c r="C1" s="2" t="s">
        <v>316</v>
      </c>
      <c r="D1" s="2" t="s">
        <v>238</v>
      </c>
      <c r="E1" s="2" t="s">
        <v>325</v>
      </c>
      <c r="F1" s="2" t="s">
        <v>320</v>
      </c>
    </row>
    <row r="2" spans="1:6" hidden="1" x14ac:dyDescent="0.25">
      <c r="A2" s="5">
        <v>43599</v>
      </c>
      <c r="B2" s="1" t="s">
        <v>82</v>
      </c>
      <c r="C2" s="1" t="s">
        <v>83</v>
      </c>
      <c r="D2" s="1">
        <v>3</v>
      </c>
      <c r="E2" s="1">
        <v>0</v>
      </c>
      <c r="F2" s="1">
        <f>VLOOKUP(B2,[1]Inventory!$B:$J,9,0)</f>
        <v>360.17</v>
      </c>
    </row>
    <row r="3" spans="1:6" hidden="1" x14ac:dyDescent="0.25">
      <c r="A3" s="5">
        <v>43599</v>
      </c>
      <c r="B3" s="1" t="s">
        <v>86</v>
      </c>
      <c r="C3" s="1" t="s">
        <v>87</v>
      </c>
      <c r="D3" s="1">
        <v>3</v>
      </c>
      <c r="E3" s="1">
        <v>0</v>
      </c>
      <c r="F3" s="1">
        <f>VLOOKUP(B3,[1]Inventory!$B:$J,9,0)</f>
        <v>336.78</v>
      </c>
    </row>
    <row r="4" spans="1:6" hidden="1" x14ac:dyDescent="0.25">
      <c r="A4" s="5">
        <v>43599</v>
      </c>
      <c r="B4" s="1" t="s">
        <v>113</v>
      </c>
      <c r="C4" s="1" t="s">
        <v>114</v>
      </c>
      <c r="D4" s="1">
        <v>3</v>
      </c>
      <c r="E4" s="1">
        <v>0</v>
      </c>
      <c r="F4" s="1">
        <f>VLOOKUP(B4,[1]Inventory!$B:$J,9,0)</f>
        <v>104.52</v>
      </c>
    </row>
    <row r="5" spans="1:6" hidden="1" x14ac:dyDescent="0.25">
      <c r="A5" s="5">
        <v>43599</v>
      </c>
      <c r="B5" s="1" t="s">
        <v>89</v>
      </c>
      <c r="C5" s="1" t="s">
        <v>90</v>
      </c>
      <c r="D5" s="1">
        <v>1</v>
      </c>
      <c r="E5" s="1">
        <v>0</v>
      </c>
      <c r="F5" s="1">
        <f>VLOOKUP(B5,[1]Inventory!$B:$J,9,0)</f>
        <v>3370.24</v>
      </c>
    </row>
    <row r="6" spans="1:6" hidden="1" x14ac:dyDescent="0.25">
      <c r="A6" s="5">
        <v>43599</v>
      </c>
      <c r="B6" s="1" t="s">
        <v>164</v>
      </c>
      <c r="C6" s="1" t="s">
        <v>81</v>
      </c>
      <c r="D6" s="1">
        <v>5</v>
      </c>
      <c r="E6" s="1">
        <v>0</v>
      </c>
      <c r="F6" s="1">
        <f>VLOOKUP(B6,[1]Inventory!$B:$J,9,0)</f>
        <v>664.93</v>
      </c>
    </row>
    <row r="7" spans="1:6" hidden="1" x14ac:dyDescent="0.25">
      <c r="A7" s="5">
        <v>43599</v>
      </c>
      <c r="B7" s="1" t="s">
        <v>197</v>
      </c>
      <c r="C7" s="1" t="s">
        <v>237</v>
      </c>
      <c r="D7" s="1">
        <v>1</v>
      </c>
      <c r="E7" s="1">
        <v>0</v>
      </c>
      <c r="F7" s="1">
        <f>VLOOKUP(B7,[1]Inventory!$B:$J,9,0)</f>
        <v>1057.4100000000001</v>
      </c>
    </row>
    <row r="8" spans="1:6" hidden="1" x14ac:dyDescent="0.25">
      <c r="A8" s="5">
        <v>43600</v>
      </c>
      <c r="B8" s="1" t="s">
        <v>127</v>
      </c>
      <c r="C8" s="1" t="s">
        <v>1</v>
      </c>
      <c r="D8" s="1">
        <v>2</v>
      </c>
      <c r="E8" s="1">
        <v>0</v>
      </c>
      <c r="F8" s="1">
        <f>VLOOKUP(B8,[1]Inventory!$B:$J,9,0)</f>
        <v>151.12</v>
      </c>
    </row>
    <row r="9" spans="1:6" hidden="1" x14ac:dyDescent="0.25">
      <c r="A9" s="5">
        <v>43600</v>
      </c>
      <c r="B9" s="1" t="s">
        <v>152</v>
      </c>
      <c r="C9" s="1" t="s">
        <v>153</v>
      </c>
      <c r="D9" s="1">
        <v>3</v>
      </c>
      <c r="E9" s="1">
        <v>0</v>
      </c>
      <c r="F9" s="1">
        <f>VLOOKUP(B9,[1]Inventory!$B:$J,9,0)</f>
        <v>460.99</v>
      </c>
    </row>
    <row r="10" spans="1:6" hidden="1" x14ac:dyDescent="0.25">
      <c r="A10" s="5">
        <v>43600</v>
      </c>
      <c r="B10" s="1" t="s">
        <v>322</v>
      </c>
      <c r="C10" s="1" t="s">
        <v>52</v>
      </c>
      <c r="D10" s="1">
        <v>3</v>
      </c>
      <c r="E10" s="1">
        <v>0</v>
      </c>
      <c r="F10" s="1">
        <f>VLOOKUP(B10,[1]Inventory!$B:$J,9,0)</f>
        <v>1321.02</v>
      </c>
    </row>
    <row r="11" spans="1:6" x14ac:dyDescent="0.25">
      <c r="A11" s="5">
        <v>43604</v>
      </c>
      <c r="B11" s="1" t="s">
        <v>327</v>
      </c>
      <c r="C11" s="1" t="s">
        <v>78</v>
      </c>
      <c r="D11" s="1">
        <v>5</v>
      </c>
      <c r="E11" s="1">
        <v>0</v>
      </c>
      <c r="F11" s="1">
        <f>VLOOKUP(B11,[1]Inventory!$B:$J,9,0)</f>
        <v>40.11</v>
      </c>
    </row>
    <row r="12" spans="1:6" x14ac:dyDescent="0.25">
      <c r="A12" s="5">
        <v>43604</v>
      </c>
      <c r="B12" s="1" t="s">
        <v>328</v>
      </c>
      <c r="C12" s="1" t="s">
        <v>79</v>
      </c>
      <c r="D12" s="1">
        <v>5</v>
      </c>
      <c r="E12" s="1">
        <v>0</v>
      </c>
      <c r="F12" s="1">
        <f>VLOOKUP(B12,[1]Inventory!$B:$J,9,0)</f>
        <v>41.4</v>
      </c>
    </row>
    <row r="13" spans="1:6" x14ac:dyDescent="0.25">
      <c r="A13" s="5">
        <v>43604</v>
      </c>
      <c r="B13" s="1" t="s">
        <v>329</v>
      </c>
      <c r="C13" s="1" t="s">
        <v>88</v>
      </c>
      <c r="D13" s="1">
        <v>5</v>
      </c>
      <c r="E13" s="1">
        <v>0</v>
      </c>
      <c r="F13" s="1">
        <f>VLOOKUP(B13,[1]Inventory!$B:$J,9,0)</f>
        <v>19.41</v>
      </c>
    </row>
    <row r="14" spans="1:6" x14ac:dyDescent="0.25">
      <c r="A14" s="5">
        <v>43604</v>
      </c>
      <c r="B14" s="1" t="s">
        <v>330</v>
      </c>
      <c r="C14" s="1" t="s">
        <v>76</v>
      </c>
      <c r="D14" s="1">
        <v>5</v>
      </c>
      <c r="E14" s="1">
        <v>0</v>
      </c>
      <c r="F14" s="1">
        <f>VLOOKUP(B14,[1]Inventory!$B:$J,9,0)</f>
        <v>42.7</v>
      </c>
    </row>
    <row r="15" spans="1:6" x14ac:dyDescent="0.25">
      <c r="A15" s="5">
        <v>43604</v>
      </c>
      <c r="B15" s="1" t="s">
        <v>331</v>
      </c>
      <c r="C15" s="1" t="s">
        <v>93</v>
      </c>
      <c r="D15" s="1">
        <v>5</v>
      </c>
      <c r="E15" s="1">
        <v>0</v>
      </c>
      <c r="F15" s="1">
        <f>VLOOKUP(B15,[1]Inventory!$B:$J,9,0)</f>
        <v>12.94</v>
      </c>
    </row>
    <row r="16" spans="1:6" x14ac:dyDescent="0.25">
      <c r="A16" s="5">
        <v>43604</v>
      </c>
      <c r="B16" s="1" t="s">
        <v>332</v>
      </c>
      <c r="C16" s="1" t="s">
        <v>117</v>
      </c>
      <c r="D16" s="1">
        <v>5</v>
      </c>
      <c r="E16" s="1">
        <v>0</v>
      </c>
      <c r="F16" s="1">
        <f>VLOOKUP(B16,[1]Inventory!$B:$J,9,0)</f>
        <v>42.7</v>
      </c>
    </row>
    <row r="17" spans="1:6" x14ac:dyDescent="0.25">
      <c r="A17" s="5">
        <v>43604</v>
      </c>
      <c r="B17" s="1" t="s">
        <v>113</v>
      </c>
      <c r="C17" s="1" t="s">
        <v>114</v>
      </c>
      <c r="D17" s="1">
        <v>2</v>
      </c>
      <c r="E17" s="1">
        <v>0</v>
      </c>
      <c r="F17" s="1">
        <f>VLOOKUP(B17,[1]Inventory!$B:$J,9,0)</f>
        <v>104.52</v>
      </c>
    </row>
    <row r="18" spans="1:6" x14ac:dyDescent="0.25">
      <c r="A18" s="5">
        <v>43604</v>
      </c>
      <c r="B18" s="1" t="s">
        <v>333</v>
      </c>
      <c r="C18" s="1" t="s">
        <v>226</v>
      </c>
      <c r="D18" s="1">
        <v>1</v>
      </c>
      <c r="E18" s="1">
        <v>0</v>
      </c>
      <c r="F18" s="1">
        <f>VLOOKUP(B18,[1]Inventory!$B:$J,9,0)</f>
        <v>75</v>
      </c>
    </row>
    <row r="19" spans="1:6" x14ac:dyDescent="0.25">
      <c r="A19" s="5">
        <v>43604</v>
      </c>
      <c r="B19" s="1" t="s">
        <v>121</v>
      </c>
      <c r="C19" s="1" t="s">
        <v>122</v>
      </c>
      <c r="D19" s="1">
        <v>1</v>
      </c>
      <c r="E19" s="1">
        <v>0</v>
      </c>
      <c r="F19" s="1">
        <f>VLOOKUP(B19,[1]Inventory!$B:$J,9,0)</f>
        <v>237.31</v>
      </c>
    </row>
    <row r="20" spans="1:6" x14ac:dyDescent="0.25">
      <c r="A20" s="5">
        <v>43604</v>
      </c>
      <c r="B20" s="1" t="s">
        <v>110</v>
      </c>
      <c r="C20" s="1" t="s">
        <v>111</v>
      </c>
      <c r="D20" s="1">
        <v>1</v>
      </c>
      <c r="E20" s="1">
        <v>0</v>
      </c>
      <c r="F20" s="1">
        <f>VLOOKUP(B20,[1]Inventory!$B:$J,9,0)</f>
        <v>237.31</v>
      </c>
    </row>
    <row r="21" spans="1:6" x14ac:dyDescent="0.25">
      <c r="A21" s="5">
        <v>43604</v>
      </c>
      <c r="B21" s="1" t="s">
        <v>115</v>
      </c>
      <c r="C21" s="1" t="s">
        <v>116</v>
      </c>
      <c r="D21" s="1">
        <v>1</v>
      </c>
      <c r="E21" s="1">
        <v>0</v>
      </c>
      <c r="F21" s="1">
        <f>VLOOKUP(B21,[1]Inventory!$B:$J,9,0)</f>
        <v>132.22999999999999</v>
      </c>
    </row>
    <row r="22" spans="1:6" x14ac:dyDescent="0.25">
      <c r="A22" s="5">
        <v>43604</v>
      </c>
      <c r="B22" s="1" t="s">
        <v>66</v>
      </c>
      <c r="C22" s="1" t="s">
        <v>67</v>
      </c>
      <c r="D22" s="1">
        <v>1</v>
      </c>
      <c r="E22" s="1">
        <v>0</v>
      </c>
      <c r="F22" s="1">
        <f>VLOOKUP(B22,[1]Inventory!$B:$J,9,0)</f>
        <v>587.63</v>
      </c>
    </row>
    <row r="23" spans="1:6" x14ac:dyDescent="0.25">
      <c r="A23" s="5">
        <v>43604</v>
      </c>
      <c r="B23" s="1" t="s">
        <v>334</v>
      </c>
      <c r="C23" s="1" t="s">
        <v>77</v>
      </c>
      <c r="D23" s="1">
        <v>1</v>
      </c>
      <c r="E23" s="1">
        <v>0</v>
      </c>
      <c r="F23" s="1">
        <f>VLOOKUP(B23,[1]Inventory!$B:$J,9,0)</f>
        <v>587.62</v>
      </c>
    </row>
    <row r="24" spans="1:6" x14ac:dyDescent="0.25">
      <c r="A24" s="5">
        <v>43604</v>
      </c>
      <c r="B24" s="1" t="s">
        <v>72</v>
      </c>
      <c r="C24" s="1" t="s">
        <v>227</v>
      </c>
      <c r="D24" s="1">
        <v>2</v>
      </c>
      <c r="E24" s="1">
        <v>0</v>
      </c>
      <c r="F24" s="1">
        <f>VLOOKUP(B24,[1]Inventory!$B:$J,9,0)</f>
        <v>108.3</v>
      </c>
    </row>
    <row r="25" spans="1:6" x14ac:dyDescent="0.25">
      <c r="A25" s="5">
        <v>43604</v>
      </c>
      <c r="B25" s="1" t="s">
        <v>109</v>
      </c>
      <c r="C25" s="1" t="s">
        <v>228</v>
      </c>
      <c r="D25" s="1">
        <v>2</v>
      </c>
      <c r="E25" s="1">
        <v>0</v>
      </c>
      <c r="F25" s="1">
        <f>VLOOKUP(B25,[1]Inventory!$B:$J,9,0)</f>
        <v>108.16</v>
      </c>
    </row>
    <row r="26" spans="1:6" x14ac:dyDescent="0.25">
      <c r="A26" s="5">
        <v>43604</v>
      </c>
      <c r="B26" s="1" t="s">
        <v>323</v>
      </c>
      <c r="C26" s="1" t="s">
        <v>168</v>
      </c>
      <c r="D26" s="1">
        <v>1</v>
      </c>
      <c r="E26" s="1">
        <v>0</v>
      </c>
      <c r="F26" s="1">
        <v>463.43599999999998</v>
      </c>
    </row>
    <row r="27" spans="1:6" x14ac:dyDescent="0.25">
      <c r="A27" s="5">
        <v>43604</v>
      </c>
      <c r="B27" s="1" t="s">
        <v>335</v>
      </c>
      <c r="C27" s="1" t="s">
        <v>235</v>
      </c>
      <c r="D27" s="1">
        <v>2</v>
      </c>
      <c r="E27" s="1">
        <v>0</v>
      </c>
      <c r="F27" s="1">
        <f>VLOOKUP(B27,[1]Inventory!$B:$J,9,0)</f>
        <v>220.7</v>
      </c>
    </row>
    <row r="28" spans="1:6" x14ac:dyDescent="0.25">
      <c r="A28" s="5">
        <v>43604</v>
      </c>
      <c r="B28" s="1" t="s">
        <v>336</v>
      </c>
      <c r="C28" s="1" t="s">
        <v>234</v>
      </c>
      <c r="D28" s="1">
        <v>2</v>
      </c>
      <c r="E28" s="1">
        <v>0</v>
      </c>
      <c r="F28" s="1">
        <f>VLOOKUP(B28,[1]Inventory!$B:$J,9,0)</f>
        <v>219.14</v>
      </c>
    </row>
    <row r="29" spans="1:6" x14ac:dyDescent="0.25">
      <c r="A29" s="5">
        <v>43604</v>
      </c>
      <c r="B29" s="1" t="s">
        <v>337</v>
      </c>
      <c r="C29" s="1" t="s">
        <v>236</v>
      </c>
      <c r="D29" s="1">
        <v>2</v>
      </c>
      <c r="E29" s="1">
        <v>0</v>
      </c>
      <c r="F29" s="1">
        <f>VLOOKUP(B29,[1]Inventory!$B:$J,9,0)</f>
        <v>130.66999999999999</v>
      </c>
    </row>
    <row r="30" spans="1:6" x14ac:dyDescent="0.25">
      <c r="A30" s="5">
        <v>43604</v>
      </c>
      <c r="B30" s="1" t="s">
        <v>82</v>
      </c>
      <c r="C30" s="1" t="s">
        <v>83</v>
      </c>
      <c r="D30" s="1">
        <v>2</v>
      </c>
      <c r="E30" s="1">
        <v>0</v>
      </c>
      <c r="F30" s="1">
        <f>VLOOKUP(B30,[1]Inventory!$B:$J,9,0)</f>
        <v>360.17</v>
      </c>
    </row>
    <row r="31" spans="1:6" x14ac:dyDescent="0.25">
      <c r="A31" s="5">
        <v>43604</v>
      </c>
      <c r="B31" s="1" t="s">
        <v>86</v>
      </c>
      <c r="C31" s="1" t="s">
        <v>87</v>
      </c>
      <c r="D31" s="1">
        <v>1</v>
      </c>
      <c r="E31" s="1">
        <v>0</v>
      </c>
      <c r="F31" s="1">
        <f>VLOOKUP(B31,[1]Inventory!$B:$J,9,0)</f>
        <v>336.78</v>
      </c>
    </row>
    <row r="32" spans="1:6" x14ac:dyDescent="0.25">
      <c r="A32" s="5">
        <v>43604</v>
      </c>
      <c r="B32" s="1" t="s">
        <v>103</v>
      </c>
      <c r="C32" s="1" t="s">
        <v>104</v>
      </c>
      <c r="D32" s="1">
        <v>1</v>
      </c>
      <c r="E32" s="1">
        <v>0</v>
      </c>
      <c r="F32" s="1">
        <f>VLOOKUP(B32,[1]Inventory!$B:$J,9,0)</f>
        <v>2529.6</v>
      </c>
    </row>
    <row r="33" spans="1:6" hidden="1" x14ac:dyDescent="0.25">
      <c r="A33" s="5">
        <v>43605</v>
      </c>
      <c r="B33" s="1" t="s">
        <v>338</v>
      </c>
      <c r="C33" s="1" t="s">
        <v>37</v>
      </c>
      <c r="D33" s="1">
        <v>2</v>
      </c>
      <c r="E33" s="1">
        <v>0</v>
      </c>
      <c r="F33" s="1">
        <f>VLOOKUP(B33,[1]Inventory!$B:$J,9,0)</f>
        <v>581.58000000000004</v>
      </c>
    </row>
    <row r="34" spans="1:6" hidden="1" x14ac:dyDescent="0.25">
      <c r="A34" s="5">
        <v>43605</v>
      </c>
      <c r="B34" s="1" t="s">
        <v>35</v>
      </c>
      <c r="C34" s="1" t="s">
        <v>36</v>
      </c>
      <c r="D34" s="1">
        <v>2</v>
      </c>
      <c r="E34" s="1">
        <v>0</v>
      </c>
      <c r="F34" s="1">
        <f>VLOOKUP(B34,[1]Inventory!$B:$J,9,0)</f>
        <v>136.80000000000001</v>
      </c>
    </row>
    <row r="35" spans="1:6" hidden="1" x14ac:dyDescent="0.25">
      <c r="A35" s="5">
        <v>43606</v>
      </c>
      <c r="B35" s="1" t="s">
        <v>339</v>
      </c>
      <c r="C35" s="1" t="s">
        <v>176</v>
      </c>
      <c r="D35" s="1">
        <v>40</v>
      </c>
      <c r="E35" s="1">
        <v>0</v>
      </c>
      <c r="F35" s="1">
        <f>VLOOKUP(B35,[1]Inventory!$B:$J,9,0)</f>
        <v>295</v>
      </c>
    </row>
    <row r="36" spans="1:6" hidden="1" x14ac:dyDescent="0.25">
      <c r="A36" s="5">
        <v>43611</v>
      </c>
      <c r="B36" s="1" t="s">
        <v>96</v>
      </c>
      <c r="C36" s="1" t="s">
        <v>57</v>
      </c>
      <c r="D36" s="1">
        <v>5</v>
      </c>
      <c r="E36" s="1">
        <v>0</v>
      </c>
      <c r="F36" s="1">
        <f>VLOOKUP(B36,[1]Inventory!$B:$J,9,0)</f>
        <v>270.5</v>
      </c>
    </row>
    <row r="37" spans="1:6" hidden="1" x14ac:dyDescent="0.25">
      <c r="A37" s="5">
        <v>43611</v>
      </c>
      <c r="B37" s="1" t="s">
        <v>99</v>
      </c>
      <c r="C37" s="1" t="s">
        <v>29</v>
      </c>
      <c r="D37" s="1">
        <v>5</v>
      </c>
      <c r="E37" s="1">
        <v>0</v>
      </c>
      <c r="F37" s="1">
        <f>VLOOKUP(B37,[1]Inventory!$B:$J,9,0)</f>
        <v>184</v>
      </c>
    </row>
    <row r="38" spans="1:6" hidden="1" x14ac:dyDescent="0.25">
      <c r="A38" s="5">
        <v>43611</v>
      </c>
      <c r="B38" s="1" t="s">
        <v>340</v>
      </c>
      <c r="C38" s="1" t="s">
        <v>233</v>
      </c>
      <c r="D38" s="1">
        <v>1</v>
      </c>
      <c r="E38" s="1">
        <v>0</v>
      </c>
      <c r="F38" s="1">
        <f>VLOOKUP(B38,[1]Inventory!$B:$J,9,0)</f>
        <v>462.3</v>
      </c>
    </row>
    <row r="39" spans="1:6" hidden="1" x14ac:dyDescent="0.25">
      <c r="A39" s="5">
        <v>43612</v>
      </c>
      <c r="B39" s="1" t="s">
        <v>340</v>
      </c>
      <c r="C39" s="1" t="s">
        <v>233</v>
      </c>
      <c r="D39" s="1">
        <v>1</v>
      </c>
      <c r="E39" s="1">
        <v>0</v>
      </c>
      <c r="F39" s="1">
        <f>VLOOKUP(B39,[1]Inventory!$B:$J,9,0)</f>
        <v>462.3</v>
      </c>
    </row>
    <row r="40" spans="1:6" hidden="1" x14ac:dyDescent="0.25">
      <c r="A40" s="5">
        <v>43613</v>
      </c>
      <c r="B40" s="1" t="s">
        <v>272</v>
      </c>
      <c r="C40" s="1" t="s">
        <v>280</v>
      </c>
      <c r="D40" s="1">
        <v>1</v>
      </c>
      <c r="E40" s="1">
        <v>0</v>
      </c>
      <c r="F40" s="1">
        <v>875</v>
      </c>
    </row>
    <row r="41" spans="1:6" hidden="1" x14ac:dyDescent="0.25">
      <c r="A41" s="5">
        <v>43613</v>
      </c>
      <c r="B41" s="1" t="s">
        <v>273</v>
      </c>
      <c r="C41" s="1" t="s">
        <v>282</v>
      </c>
      <c r="D41" s="1">
        <v>1</v>
      </c>
      <c r="E41" s="1">
        <v>0</v>
      </c>
      <c r="F41" s="1">
        <v>1100</v>
      </c>
    </row>
    <row r="42" spans="1:6" hidden="1" x14ac:dyDescent="0.25">
      <c r="A42" s="5">
        <v>43613</v>
      </c>
      <c r="B42" s="1" t="s">
        <v>274</v>
      </c>
      <c r="C42" s="1" t="s">
        <v>284</v>
      </c>
      <c r="D42" s="1">
        <v>1</v>
      </c>
      <c r="E42" s="1">
        <v>0</v>
      </c>
      <c r="F42" s="1">
        <v>150</v>
      </c>
    </row>
    <row r="43" spans="1:6" hidden="1" x14ac:dyDescent="0.25">
      <c r="A43" s="5">
        <v>43613</v>
      </c>
      <c r="B43" s="1" t="s">
        <v>275</v>
      </c>
      <c r="C43" s="1" t="s">
        <v>286</v>
      </c>
      <c r="D43" s="1">
        <v>1</v>
      </c>
      <c r="E43" s="1">
        <v>0</v>
      </c>
      <c r="F43" s="1">
        <v>220</v>
      </c>
    </row>
    <row r="44" spans="1:6" hidden="1" x14ac:dyDescent="0.25">
      <c r="A44" s="5">
        <v>43613</v>
      </c>
      <c r="B44" s="1" t="s">
        <v>276</v>
      </c>
      <c r="C44" s="1" t="s">
        <v>288</v>
      </c>
      <c r="D44" s="1">
        <v>1</v>
      </c>
      <c r="E44" s="1">
        <v>0</v>
      </c>
      <c r="F44" s="1">
        <v>280</v>
      </c>
    </row>
    <row r="45" spans="1:6" hidden="1" x14ac:dyDescent="0.25">
      <c r="A45" s="5">
        <v>43615</v>
      </c>
      <c r="B45" s="1" t="s">
        <v>341</v>
      </c>
      <c r="C45" s="1" t="s">
        <v>230</v>
      </c>
      <c r="D45" s="1">
        <v>3</v>
      </c>
      <c r="E45" s="1">
        <v>0</v>
      </c>
      <c r="F45" s="1">
        <f>VLOOKUP(B45,[1]Inventory!$B:$J,9,0)</f>
        <v>756</v>
      </c>
    </row>
    <row r="46" spans="1:6" hidden="1" x14ac:dyDescent="0.25">
      <c r="A46" s="5">
        <v>43615</v>
      </c>
      <c r="B46" s="1" t="s">
        <v>142</v>
      </c>
      <c r="C46" s="1" t="s">
        <v>229</v>
      </c>
      <c r="D46" s="1">
        <v>5</v>
      </c>
      <c r="E46" s="1">
        <v>0</v>
      </c>
      <c r="F46" s="1">
        <f>VLOOKUP(B46,[1]Inventory!$B:$J,9,0)</f>
        <v>142.4</v>
      </c>
    </row>
    <row r="47" spans="1:6" hidden="1" x14ac:dyDescent="0.25">
      <c r="A47" s="5">
        <v>43615</v>
      </c>
      <c r="B47" s="1" t="s">
        <v>324</v>
      </c>
      <c r="C47" s="1" t="s">
        <v>232</v>
      </c>
      <c r="D47" s="1">
        <v>1</v>
      </c>
      <c r="E47" s="1">
        <v>0</v>
      </c>
      <c r="F47" s="1">
        <v>283.68</v>
      </c>
    </row>
    <row r="48" spans="1:6" hidden="1" x14ac:dyDescent="0.25">
      <c r="A48" s="5">
        <v>43615</v>
      </c>
      <c r="B48" s="1" t="s">
        <v>340</v>
      </c>
      <c r="C48" s="1" t="s">
        <v>233</v>
      </c>
      <c r="D48" s="1">
        <v>1</v>
      </c>
      <c r="E48" s="1">
        <v>0</v>
      </c>
      <c r="F48" s="1">
        <f>VLOOKUP(B48,[1]Inventory!$B:$J,9,0)</f>
        <v>462.3</v>
      </c>
    </row>
    <row r="49" spans="1:6" hidden="1" x14ac:dyDescent="0.25">
      <c r="A49" s="5">
        <v>43615</v>
      </c>
      <c r="B49" s="1" t="s">
        <v>342</v>
      </c>
      <c r="C49" s="1" t="s">
        <v>231</v>
      </c>
      <c r="D49" s="1">
        <v>1</v>
      </c>
      <c r="E49" s="1">
        <v>0</v>
      </c>
      <c r="F49" s="1">
        <v>283.68</v>
      </c>
    </row>
    <row r="50" spans="1:6" x14ac:dyDescent="0.25">
      <c r="D50">
        <f>SUBTOTAL(9,D2:D49)</f>
        <v>53</v>
      </c>
    </row>
  </sheetData>
  <autoFilter ref="A1:F49">
    <filterColumn colId="0">
      <filters>
        <dateGroupItem year="2019" month="5" day="19" dateTimeGrouping="day"/>
      </filters>
    </filterColumn>
  </autoFilter>
  <conditionalFormatting sqref="B1:B1048576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" sqref="A2:E23"/>
    </sheetView>
  </sheetViews>
  <sheetFormatPr defaultRowHeight="15" x14ac:dyDescent="0.25"/>
  <cols>
    <col min="1" max="1" width="17.85546875" bestFit="1" customWidth="1"/>
    <col min="2" max="2" width="11.5703125" bestFit="1" customWidth="1"/>
    <col min="5" max="5" width="20.140625" customWidth="1"/>
  </cols>
  <sheetData>
    <row r="1" spans="1:5" x14ac:dyDescent="0.25">
      <c r="A1" t="s">
        <v>315</v>
      </c>
      <c r="B1" t="s">
        <v>316</v>
      </c>
      <c r="C1" t="s">
        <v>238</v>
      </c>
      <c r="D1" t="s">
        <v>325</v>
      </c>
      <c r="E1" t="s">
        <v>320</v>
      </c>
    </row>
    <row r="2" spans="1:5" x14ac:dyDescent="0.25">
      <c r="A2" s="1" t="s">
        <v>327</v>
      </c>
      <c r="B2" s="1" t="s">
        <v>78</v>
      </c>
      <c r="C2" s="1">
        <v>5</v>
      </c>
      <c r="D2" s="1">
        <v>0</v>
      </c>
      <c r="E2" s="1">
        <f>VLOOKUP(A2,[1]Inventory!$B:$J,9,0)</f>
        <v>40.11</v>
      </c>
    </row>
    <row r="3" spans="1:5" x14ac:dyDescent="0.25">
      <c r="A3" s="1" t="s">
        <v>328</v>
      </c>
      <c r="B3" s="1" t="s">
        <v>79</v>
      </c>
      <c r="C3" s="1">
        <v>5</v>
      </c>
      <c r="D3" s="1">
        <v>0</v>
      </c>
      <c r="E3" s="1">
        <f>VLOOKUP(A3,[1]Inventory!$B:$J,9,0)</f>
        <v>41.4</v>
      </c>
    </row>
    <row r="4" spans="1:5" x14ac:dyDescent="0.25">
      <c r="A4" s="1" t="s">
        <v>329</v>
      </c>
      <c r="B4" s="1" t="s">
        <v>88</v>
      </c>
      <c r="C4" s="1">
        <v>5</v>
      </c>
      <c r="D4" s="1">
        <v>0</v>
      </c>
      <c r="E4" s="1">
        <f>VLOOKUP(A4,[1]Inventory!$B:$J,9,0)</f>
        <v>19.41</v>
      </c>
    </row>
    <row r="5" spans="1:5" x14ac:dyDescent="0.25">
      <c r="A5" s="1" t="s">
        <v>330</v>
      </c>
      <c r="B5" s="1" t="s">
        <v>76</v>
      </c>
      <c r="C5" s="1">
        <v>5</v>
      </c>
      <c r="D5" s="1">
        <v>0</v>
      </c>
      <c r="E5" s="1">
        <f>VLOOKUP(A5,[1]Inventory!$B:$J,9,0)</f>
        <v>42.7</v>
      </c>
    </row>
    <row r="6" spans="1:5" x14ac:dyDescent="0.25">
      <c r="A6" s="1" t="s">
        <v>331</v>
      </c>
      <c r="B6" s="1" t="s">
        <v>93</v>
      </c>
      <c r="C6" s="1">
        <v>5</v>
      </c>
      <c r="D6" s="1">
        <v>0</v>
      </c>
      <c r="E6" s="1">
        <f>VLOOKUP(A6,[1]Inventory!$B:$J,9,0)</f>
        <v>12.94</v>
      </c>
    </row>
    <row r="7" spans="1:5" x14ac:dyDescent="0.25">
      <c r="A7" s="1" t="s">
        <v>332</v>
      </c>
      <c r="B7" s="1" t="s">
        <v>117</v>
      </c>
      <c r="C7" s="1">
        <v>5</v>
      </c>
      <c r="D7" s="1">
        <v>0</v>
      </c>
      <c r="E7" s="1">
        <f>VLOOKUP(A7,[1]Inventory!$B:$J,9,0)</f>
        <v>42.7</v>
      </c>
    </row>
    <row r="8" spans="1:5" x14ac:dyDescent="0.25">
      <c r="A8" s="1" t="s">
        <v>113</v>
      </c>
      <c r="B8" s="1" t="s">
        <v>114</v>
      </c>
      <c r="C8" s="1">
        <v>2</v>
      </c>
      <c r="D8" s="1">
        <v>0</v>
      </c>
      <c r="E8" s="1">
        <f>VLOOKUP(A8,[1]Inventory!$B:$J,9,0)</f>
        <v>104.52</v>
      </c>
    </row>
    <row r="9" spans="1:5" x14ac:dyDescent="0.25">
      <c r="A9" s="1" t="s">
        <v>333</v>
      </c>
      <c r="B9" s="1" t="s">
        <v>226</v>
      </c>
      <c r="C9" s="1">
        <v>1</v>
      </c>
      <c r="D9" s="1">
        <v>0</v>
      </c>
      <c r="E9" s="1">
        <f>VLOOKUP(A9,[1]Inventory!$B:$J,9,0)</f>
        <v>75</v>
      </c>
    </row>
    <row r="10" spans="1:5" x14ac:dyDescent="0.25">
      <c r="A10" s="1" t="s">
        <v>121</v>
      </c>
      <c r="B10" s="1" t="s">
        <v>122</v>
      </c>
      <c r="C10" s="1">
        <v>1</v>
      </c>
      <c r="D10" s="1">
        <v>0</v>
      </c>
      <c r="E10" s="1">
        <f>VLOOKUP(A10,[1]Inventory!$B:$J,9,0)</f>
        <v>237.31</v>
      </c>
    </row>
    <row r="11" spans="1:5" x14ac:dyDescent="0.25">
      <c r="A11" s="1" t="s">
        <v>110</v>
      </c>
      <c r="B11" s="1" t="s">
        <v>111</v>
      </c>
      <c r="C11" s="1">
        <v>1</v>
      </c>
      <c r="D11" s="1">
        <v>0</v>
      </c>
      <c r="E11" s="1">
        <f>VLOOKUP(A11,[1]Inventory!$B:$J,9,0)</f>
        <v>237.31</v>
      </c>
    </row>
    <row r="12" spans="1:5" x14ac:dyDescent="0.25">
      <c r="A12" s="1" t="s">
        <v>115</v>
      </c>
      <c r="B12" s="1" t="s">
        <v>116</v>
      </c>
      <c r="C12" s="1">
        <v>1</v>
      </c>
      <c r="D12" s="1">
        <v>0</v>
      </c>
      <c r="E12" s="1">
        <f>VLOOKUP(A12,[1]Inventory!$B:$J,9,0)</f>
        <v>132.22999999999999</v>
      </c>
    </row>
    <row r="13" spans="1:5" x14ac:dyDescent="0.25">
      <c r="A13" s="1" t="s">
        <v>66</v>
      </c>
      <c r="B13" s="1" t="s">
        <v>67</v>
      </c>
      <c r="C13" s="1">
        <v>1</v>
      </c>
      <c r="D13" s="1">
        <v>0</v>
      </c>
      <c r="E13" s="1">
        <f>VLOOKUP(A13,[1]Inventory!$B:$J,9,0)</f>
        <v>587.63</v>
      </c>
    </row>
    <row r="14" spans="1:5" x14ac:dyDescent="0.25">
      <c r="A14" s="1" t="s">
        <v>334</v>
      </c>
      <c r="B14" s="1" t="s">
        <v>77</v>
      </c>
      <c r="C14" s="1">
        <v>1</v>
      </c>
      <c r="D14" s="1">
        <v>0</v>
      </c>
      <c r="E14" s="1">
        <f>VLOOKUP(A14,[1]Inventory!$B:$J,9,0)</f>
        <v>587.62</v>
      </c>
    </row>
    <row r="15" spans="1:5" x14ac:dyDescent="0.25">
      <c r="A15" s="1" t="s">
        <v>72</v>
      </c>
      <c r="B15" s="1" t="s">
        <v>227</v>
      </c>
      <c r="C15" s="1">
        <v>2</v>
      </c>
      <c r="D15" s="1">
        <v>0</v>
      </c>
      <c r="E15" s="1">
        <f>VLOOKUP(A15,[1]Inventory!$B:$J,9,0)</f>
        <v>108.3</v>
      </c>
    </row>
    <row r="16" spans="1:5" x14ac:dyDescent="0.25">
      <c r="A16" s="1" t="s">
        <v>109</v>
      </c>
      <c r="B16" s="1" t="s">
        <v>228</v>
      </c>
      <c r="C16" s="1">
        <v>2</v>
      </c>
      <c r="D16" s="1">
        <v>0</v>
      </c>
      <c r="E16" s="1">
        <f>VLOOKUP(A16,[1]Inventory!$B:$J,9,0)</f>
        <v>108.16</v>
      </c>
    </row>
    <row r="17" spans="1:5" x14ac:dyDescent="0.25">
      <c r="A17" s="1" t="s">
        <v>323</v>
      </c>
      <c r="B17" s="1" t="s">
        <v>168</v>
      </c>
      <c r="C17" s="1">
        <v>1</v>
      </c>
      <c r="D17" s="1">
        <v>0</v>
      </c>
      <c r="E17" s="1">
        <v>463.43599999999998</v>
      </c>
    </row>
    <row r="18" spans="1:5" x14ac:dyDescent="0.25">
      <c r="A18" s="1" t="s">
        <v>335</v>
      </c>
      <c r="B18" s="1" t="s">
        <v>235</v>
      </c>
      <c r="C18" s="1">
        <v>2</v>
      </c>
      <c r="D18" s="1">
        <v>0</v>
      </c>
      <c r="E18" s="1">
        <f>VLOOKUP(A18,[1]Inventory!$B:$J,9,0)</f>
        <v>220.7</v>
      </c>
    </row>
    <row r="19" spans="1:5" x14ac:dyDescent="0.25">
      <c r="A19" s="1" t="s">
        <v>336</v>
      </c>
      <c r="B19" s="1" t="s">
        <v>234</v>
      </c>
      <c r="C19" s="1">
        <v>2</v>
      </c>
      <c r="D19" s="1">
        <v>0</v>
      </c>
      <c r="E19" s="1">
        <f>VLOOKUP(A19,[1]Inventory!$B:$J,9,0)</f>
        <v>219.14</v>
      </c>
    </row>
    <row r="20" spans="1:5" x14ac:dyDescent="0.25">
      <c r="A20" s="1" t="s">
        <v>337</v>
      </c>
      <c r="B20" s="1" t="s">
        <v>236</v>
      </c>
      <c r="C20" s="1">
        <v>2</v>
      </c>
      <c r="D20" s="1">
        <v>0</v>
      </c>
      <c r="E20" s="1">
        <f>VLOOKUP(A20,[1]Inventory!$B:$J,9,0)</f>
        <v>130.66999999999999</v>
      </c>
    </row>
    <row r="21" spans="1:5" x14ac:dyDescent="0.25">
      <c r="A21" s="1" t="s">
        <v>82</v>
      </c>
      <c r="B21" s="1" t="s">
        <v>83</v>
      </c>
      <c r="C21" s="1">
        <v>2</v>
      </c>
      <c r="D21" s="1">
        <v>0</v>
      </c>
      <c r="E21" s="1">
        <f>VLOOKUP(A21,[1]Inventory!$B:$J,9,0)</f>
        <v>360.17</v>
      </c>
    </row>
    <row r="22" spans="1:5" x14ac:dyDescent="0.25">
      <c r="A22" s="1" t="s">
        <v>86</v>
      </c>
      <c r="B22" s="1" t="s">
        <v>87</v>
      </c>
      <c r="C22" s="1">
        <v>1</v>
      </c>
      <c r="D22" s="1">
        <v>0</v>
      </c>
      <c r="E22" s="1">
        <f>VLOOKUP(A22,[1]Inventory!$B:$J,9,0)</f>
        <v>336.78</v>
      </c>
    </row>
    <row r="23" spans="1:5" x14ac:dyDescent="0.25">
      <c r="A23" s="1" t="s">
        <v>103</v>
      </c>
      <c r="B23" s="1" t="s">
        <v>104</v>
      </c>
      <c r="C23" s="1">
        <v>1</v>
      </c>
      <c r="D23" s="1">
        <v>0</v>
      </c>
      <c r="E23" s="1">
        <f>VLOOKUP(A23,[1]Inventory!$B:$J,9,0)</f>
        <v>2529.6</v>
      </c>
    </row>
  </sheetData>
  <conditionalFormatting sqref="A2:A2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Recv Cost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2019-07-11T12:28:40Z</dcterms:modified>
</cp:coreProperties>
</file>