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biburrahman\Videos\"/>
    </mc:Choice>
  </mc:AlternateContent>
  <xr:revisionPtr revIDLastSave="0" documentId="13_ncr:1_{0FBB6009-FEC7-49FC-9A63-E98891FFF32C}" xr6:coauthVersionLast="44" xr6:coauthVersionMax="44" xr10:uidLastSave="{00000000-0000-0000-0000-000000000000}"/>
  <bookViews>
    <workbookView xWindow="-108" yWindow="-108" windowWidth="23256" windowHeight="12576" activeTab="1" xr2:uid="{00000000-000D-0000-FFFF-FFFF00000000}"/>
  </bookViews>
  <sheets>
    <sheet name="SPD given " sheetId="4" r:id="rId1"/>
    <sheet name="final" sheetId="2" r:id="rId2"/>
    <sheet name="initial" sheetId="1" r:id="rId3"/>
  </sheets>
  <definedNames>
    <definedName name="_xlnm._FilterDatabase" localSheetId="1" hidden="1">final!$A$1:$N$565</definedName>
    <definedName name="_xlnm._FilterDatabase" localSheetId="0" hidden="1">'SPD given '!$A$2:$O$2</definedName>
    <definedName name="_xlnm.Print_Area" localSheetId="1">final!$A$1:$O$466</definedName>
    <definedName name="_xlnm.Print_Area" localSheetId="0">'SPD given '!$A$1:$K$593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10" i="2" l="1"/>
  <c r="M18" i="2"/>
  <c r="M26" i="2"/>
  <c r="M34" i="2"/>
  <c r="M42" i="2"/>
  <c r="M50" i="2"/>
  <c r="M58" i="2"/>
  <c r="M66" i="2"/>
  <c r="M74" i="2"/>
  <c r="M82" i="2"/>
  <c r="M90" i="2"/>
  <c r="M98" i="2"/>
  <c r="M106" i="2"/>
  <c r="M114" i="2"/>
  <c r="M122" i="2"/>
  <c r="M130" i="2"/>
  <c r="M146" i="2"/>
  <c r="M154" i="2"/>
  <c r="M162" i="2"/>
  <c r="M170" i="2"/>
  <c r="M178" i="2"/>
  <c r="M186" i="2"/>
  <c r="M194" i="2"/>
  <c r="M202" i="2"/>
  <c r="M210" i="2"/>
  <c r="M218" i="2"/>
  <c r="M226" i="2"/>
  <c r="M234" i="2"/>
  <c r="M242" i="2"/>
  <c r="M250" i="2"/>
  <c r="M258" i="2"/>
  <c r="M266" i="2"/>
  <c r="M274" i="2"/>
  <c r="M282" i="2"/>
  <c r="M290" i="2"/>
  <c r="M298" i="2"/>
  <c r="M306" i="2"/>
  <c r="M314" i="2"/>
  <c r="M322" i="2"/>
  <c r="M330" i="2"/>
  <c r="M338" i="2"/>
  <c r="M346" i="2"/>
  <c r="M354" i="2"/>
  <c r="M362" i="2"/>
  <c r="M370" i="2"/>
  <c r="M378" i="2"/>
  <c r="M386" i="2"/>
  <c r="M394" i="2"/>
  <c r="G3" i="2"/>
  <c r="M3" i="2" s="1"/>
  <c r="G4" i="2"/>
  <c r="M4" i="2" s="1"/>
  <c r="G5" i="2"/>
  <c r="M5" i="2" s="1"/>
  <c r="G6" i="2"/>
  <c r="M6" i="2" s="1"/>
  <c r="G7" i="2"/>
  <c r="M7" i="2" s="1"/>
  <c r="G8" i="2"/>
  <c r="M8" i="2" s="1"/>
  <c r="G9" i="2"/>
  <c r="M9" i="2" s="1"/>
  <c r="G10" i="2"/>
  <c r="G11" i="2"/>
  <c r="M11" i="2" s="1"/>
  <c r="G12" i="2"/>
  <c r="M12" i="2" s="1"/>
  <c r="G13" i="2"/>
  <c r="M13" i="2" s="1"/>
  <c r="G14" i="2"/>
  <c r="M14" i="2" s="1"/>
  <c r="G15" i="2"/>
  <c r="M15" i="2" s="1"/>
  <c r="G16" i="2"/>
  <c r="M16" i="2" s="1"/>
  <c r="G17" i="2"/>
  <c r="M17" i="2" s="1"/>
  <c r="G18" i="2"/>
  <c r="G19" i="2"/>
  <c r="M19" i="2" s="1"/>
  <c r="G20" i="2"/>
  <c r="M20" i="2" s="1"/>
  <c r="G21" i="2"/>
  <c r="M21" i="2" s="1"/>
  <c r="G22" i="2"/>
  <c r="M22" i="2" s="1"/>
  <c r="G23" i="2"/>
  <c r="M23" i="2" s="1"/>
  <c r="G24" i="2"/>
  <c r="M24" i="2" s="1"/>
  <c r="G25" i="2"/>
  <c r="M25" i="2" s="1"/>
  <c r="G26" i="2"/>
  <c r="G27" i="2"/>
  <c r="M27" i="2" s="1"/>
  <c r="G28" i="2"/>
  <c r="M28" i="2" s="1"/>
  <c r="G29" i="2"/>
  <c r="M29" i="2" s="1"/>
  <c r="G30" i="2"/>
  <c r="M30" i="2" s="1"/>
  <c r="G31" i="2"/>
  <c r="M31" i="2" s="1"/>
  <c r="G32" i="2"/>
  <c r="M32" i="2" s="1"/>
  <c r="G33" i="2"/>
  <c r="M33" i="2" s="1"/>
  <c r="G34" i="2"/>
  <c r="G35" i="2"/>
  <c r="M35" i="2" s="1"/>
  <c r="G36" i="2"/>
  <c r="M36" i="2" s="1"/>
  <c r="G37" i="2"/>
  <c r="M37" i="2" s="1"/>
  <c r="G38" i="2"/>
  <c r="M38" i="2" s="1"/>
  <c r="G39" i="2"/>
  <c r="M39" i="2" s="1"/>
  <c r="G40" i="2"/>
  <c r="M40" i="2" s="1"/>
  <c r="G41" i="2"/>
  <c r="M41" i="2" s="1"/>
  <c r="G42" i="2"/>
  <c r="G43" i="2"/>
  <c r="M43" i="2" s="1"/>
  <c r="G44" i="2"/>
  <c r="M44" i="2" s="1"/>
  <c r="G45" i="2"/>
  <c r="M45" i="2" s="1"/>
  <c r="G46" i="2"/>
  <c r="M46" i="2" s="1"/>
  <c r="G47" i="2"/>
  <c r="M47" i="2" s="1"/>
  <c r="G48" i="2"/>
  <c r="M48" i="2" s="1"/>
  <c r="G49" i="2"/>
  <c r="M49" i="2" s="1"/>
  <c r="G50" i="2"/>
  <c r="G51" i="2"/>
  <c r="M51" i="2" s="1"/>
  <c r="G52" i="2"/>
  <c r="M52" i="2" s="1"/>
  <c r="G53" i="2"/>
  <c r="M53" i="2" s="1"/>
  <c r="G54" i="2"/>
  <c r="M54" i="2" s="1"/>
  <c r="G55" i="2"/>
  <c r="M55" i="2" s="1"/>
  <c r="G56" i="2"/>
  <c r="M56" i="2" s="1"/>
  <c r="G57" i="2"/>
  <c r="M57" i="2" s="1"/>
  <c r="G58" i="2"/>
  <c r="G59" i="2"/>
  <c r="M59" i="2" s="1"/>
  <c r="G60" i="2"/>
  <c r="M60" i="2" s="1"/>
  <c r="G61" i="2"/>
  <c r="M61" i="2" s="1"/>
  <c r="G62" i="2"/>
  <c r="M62" i="2" s="1"/>
  <c r="G63" i="2"/>
  <c r="M63" i="2" s="1"/>
  <c r="G64" i="2"/>
  <c r="M64" i="2" s="1"/>
  <c r="G65" i="2"/>
  <c r="M65" i="2" s="1"/>
  <c r="G66" i="2"/>
  <c r="G67" i="2"/>
  <c r="M67" i="2" s="1"/>
  <c r="G68" i="2"/>
  <c r="M68" i="2" s="1"/>
  <c r="G69" i="2"/>
  <c r="M69" i="2" s="1"/>
  <c r="G70" i="2"/>
  <c r="M70" i="2" s="1"/>
  <c r="G71" i="2"/>
  <c r="M71" i="2" s="1"/>
  <c r="G72" i="2"/>
  <c r="M72" i="2" s="1"/>
  <c r="G73" i="2"/>
  <c r="M73" i="2" s="1"/>
  <c r="G74" i="2"/>
  <c r="G75" i="2"/>
  <c r="M75" i="2" s="1"/>
  <c r="G76" i="2"/>
  <c r="M76" i="2" s="1"/>
  <c r="G77" i="2"/>
  <c r="M77" i="2" s="1"/>
  <c r="G78" i="2"/>
  <c r="M78" i="2" s="1"/>
  <c r="G79" i="2"/>
  <c r="M79" i="2" s="1"/>
  <c r="G80" i="2"/>
  <c r="M80" i="2" s="1"/>
  <c r="G81" i="2"/>
  <c r="M81" i="2" s="1"/>
  <c r="G82" i="2"/>
  <c r="G83" i="2"/>
  <c r="M83" i="2" s="1"/>
  <c r="G84" i="2"/>
  <c r="M84" i="2" s="1"/>
  <c r="G85" i="2"/>
  <c r="M85" i="2" s="1"/>
  <c r="G86" i="2"/>
  <c r="M86" i="2" s="1"/>
  <c r="G87" i="2"/>
  <c r="M87" i="2" s="1"/>
  <c r="G88" i="2"/>
  <c r="M88" i="2" s="1"/>
  <c r="G89" i="2"/>
  <c r="M89" i="2" s="1"/>
  <c r="G90" i="2"/>
  <c r="G91" i="2"/>
  <c r="M91" i="2" s="1"/>
  <c r="G92" i="2"/>
  <c r="M92" i="2" s="1"/>
  <c r="G93" i="2"/>
  <c r="M93" i="2" s="1"/>
  <c r="G94" i="2"/>
  <c r="M94" i="2" s="1"/>
  <c r="G95" i="2"/>
  <c r="M95" i="2" s="1"/>
  <c r="G96" i="2"/>
  <c r="M96" i="2" s="1"/>
  <c r="G97" i="2"/>
  <c r="M97" i="2" s="1"/>
  <c r="G98" i="2"/>
  <c r="G99" i="2"/>
  <c r="M99" i="2" s="1"/>
  <c r="G100" i="2"/>
  <c r="M100" i="2" s="1"/>
  <c r="G101" i="2"/>
  <c r="M101" i="2" s="1"/>
  <c r="G102" i="2"/>
  <c r="M102" i="2" s="1"/>
  <c r="G103" i="2"/>
  <c r="M103" i="2" s="1"/>
  <c r="G104" i="2"/>
  <c r="M104" i="2" s="1"/>
  <c r="G105" i="2"/>
  <c r="M105" i="2" s="1"/>
  <c r="G106" i="2"/>
  <c r="G107" i="2"/>
  <c r="M107" i="2" s="1"/>
  <c r="G108" i="2"/>
  <c r="M108" i="2" s="1"/>
  <c r="G109" i="2"/>
  <c r="M109" i="2" s="1"/>
  <c r="G110" i="2"/>
  <c r="M110" i="2" s="1"/>
  <c r="G111" i="2"/>
  <c r="M111" i="2" s="1"/>
  <c r="G112" i="2"/>
  <c r="M112" i="2" s="1"/>
  <c r="G113" i="2"/>
  <c r="M113" i="2" s="1"/>
  <c r="G114" i="2"/>
  <c r="G115" i="2"/>
  <c r="M115" i="2" s="1"/>
  <c r="G116" i="2"/>
  <c r="M116" i="2" s="1"/>
  <c r="G117" i="2"/>
  <c r="M117" i="2" s="1"/>
  <c r="G118" i="2"/>
  <c r="M118" i="2" s="1"/>
  <c r="G119" i="2"/>
  <c r="M119" i="2" s="1"/>
  <c r="G120" i="2"/>
  <c r="M120" i="2" s="1"/>
  <c r="G121" i="2"/>
  <c r="M121" i="2" s="1"/>
  <c r="G122" i="2"/>
  <c r="G123" i="2"/>
  <c r="M123" i="2" s="1"/>
  <c r="G124" i="2"/>
  <c r="M124" i="2" s="1"/>
  <c r="G125" i="2"/>
  <c r="M125" i="2" s="1"/>
  <c r="G126" i="2"/>
  <c r="M126" i="2" s="1"/>
  <c r="G127" i="2"/>
  <c r="M127" i="2" s="1"/>
  <c r="G128" i="2"/>
  <c r="M128" i="2" s="1"/>
  <c r="G129" i="2"/>
  <c r="M129" i="2" s="1"/>
  <c r="G130" i="2"/>
  <c r="G131" i="2"/>
  <c r="M131" i="2" s="1"/>
  <c r="G132" i="2"/>
  <c r="M132" i="2" s="1"/>
  <c r="G133" i="2"/>
  <c r="M133" i="2" s="1"/>
  <c r="G134" i="2"/>
  <c r="M134" i="2" s="1"/>
  <c r="G135" i="2"/>
  <c r="M135" i="2" s="1"/>
  <c r="G136" i="2"/>
  <c r="M136" i="2" s="1"/>
  <c r="G137" i="2"/>
  <c r="M137" i="2" s="1"/>
  <c r="G138" i="2"/>
  <c r="M138" i="2" s="1"/>
  <c r="G139" i="2"/>
  <c r="M139" i="2" s="1"/>
  <c r="G140" i="2"/>
  <c r="M140" i="2" s="1"/>
  <c r="G141" i="2"/>
  <c r="M141" i="2" s="1"/>
  <c r="G142" i="2"/>
  <c r="M142" i="2" s="1"/>
  <c r="G143" i="2"/>
  <c r="M143" i="2" s="1"/>
  <c r="G144" i="2"/>
  <c r="M144" i="2" s="1"/>
  <c r="G145" i="2"/>
  <c r="M145" i="2" s="1"/>
  <c r="G146" i="2"/>
  <c r="G147" i="2"/>
  <c r="M147" i="2" s="1"/>
  <c r="G148" i="2"/>
  <c r="M148" i="2" s="1"/>
  <c r="G149" i="2"/>
  <c r="M149" i="2" s="1"/>
  <c r="G150" i="2"/>
  <c r="M150" i="2" s="1"/>
  <c r="G151" i="2"/>
  <c r="M151" i="2" s="1"/>
  <c r="G152" i="2"/>
  <c r="M152" i="2" s="1"/>
  <c r="G153" i="2"/>
  <c r="M153" i="2" s="1"/>
  <c r="G154" i="2"/>
  <c r="G155" i="2"/>
  <c r="M155" i="2" s="1"/>
  <c r="G156" i="2"/>
  <c r="M156" i="2" s="1"/>
  <c r="G157" i="2"/>
  <c r="M157" i="2" s="1"/>
  <c r="G158" i="2"/>
  <c r="M158" i="2" s="1"/>
  <c r="G159" i="2"/>
  <c r="M159" i="2" s="1"/>
  <c r="G160" i="2"/>
  <c r="M160" i="2" s="1"/>
  <c r="G161" i="2"/>
  <c r="M161" i="2" s="1"/>
  <c r="G162" i="2"/>
  <c r="G163" i="2"/>
  <c r="M163" i="2" s="1"/>
  <c r="G164" i="2"/>
  <c r="M164" i="2" s="1"/>
  <c r="G165" i="2"/>
  <c r="M165" i="2" s="1"/>
  <c r="G166" i="2"/>
  <c r="M166" i="2" s="1"/>
  <c r="G167" i="2"/>
  <c r="M167" i="2" s="1"/>
  <c r="G168" i="2"/>
  <c r="M168" i="2" s="1"/>
  <c r="G169" i="2"/>
  <c r="M169" i="2" s="1"/>
  <c r="G170" i="2"/>
  <c r="G171" i="2"/>
  <c r="M171" i="2" s="1"/>
  <c r="G172" i="2"/>
  <c r="M172" i="2" s="1"/>
  <c r="G173" i="2"/>
  <c r="M173" i="2" s="1"/>
  <c r="G174" i="2"/>
  <c r="M174" i="2" s="1"/>
  <c r="G175" i="2"/>
  <c r="M175" i="2" s="1"/>
  <c r="G176" i="2"/>
  <c r="M176" i="2" s="1"/>
  <c r="G177" i="2"/>
  <c r="M177" i="2" s="1"/>
  <c r="G178" i="2"/>
  <c r="G179" i="2"/>
  <c r="M179" i="2" s="1"/>
  <c r="G180" i="2"/>
  <c r="M180" i="2" s="1"/>
  <c r="G181" i="2"/>
  <c r="M181" i="2" s="1"/>
  <c r="G182" i="2"/>
  <c r="M182" i="2" s="1"/>
  <c r="G183" i="2"/>
  <c r="M183" i="2" s="1"/>
  <c r="G184" i="2"/>
  <c r="M184" i="2" s="1"/>
  <c r="G185" i="2"/>
  <c r="M185" i="2" s="1"/>
  <c r="G186" i="2"/>
  <c r="G187" i="2"/>
  <c r="M187" i="2" s="1"/>
  <c r="G188" i="2"/>
  <c r="M188" i="2" s="1"/>
  <c r="G189" i="2"/>
  <c r="M189" i="2" s="1"/>
  <c r="G190" i="2"/>
  <c r="M190" i="2" s="1"/>
  <c r="G191" i="2"/>
  <c r="M191" i="2" s="1"/>
  <c r="G192" i="2"/>
  <c r="M192" i="2" s="1"/>
  <c r="G193" i="2"/>
  <c r="M193" i="2" s="1"/>
  <c r="G194" i="2"/>
  <c r="G195" i="2"/>
  <c r="M195" i="2" s="1"/>
  <c r="G196" i="2"/>
  <c r="M196" i="2" s="1"/>
  <c r="G197" i="2"/>
  <c r="M197" i="2" s="1"/>
  <c r="G198" i="2"/>
  <c r="M198" i="2" s="1"/>
  <c r="G199" i="2"/>
  <c r="M199" i="2" s="1"/>
  <c r="G200" i="2"/>
  <c r="M200" i="2" s="1"/>
  <c r="G201" i="2"/>
  <c r="M201" i="2" s="1"/>
  <c r="G202" i="2"/>
  <c r="G203" i="2"/>
  <c r="M203" i="2" s="1"/>
  <c r="G204" i="2"/>
  <c r="M204" i="2" s="1"/>
  <c r="G205" i="2"/>
  <c r="M205" i="2" s="1"/>
  <c r="G206" i="2"/>
  <c r="M206" i="2" s="1"/>
  <c r="G207" i="2"/>
  <c r="M207" i="2" s="1"/>
  <c r="G208" i="2"/>
  <c r="M208" i="2" s="1"/>
  <c r="G209" i="2"/>
  <c r="M209" i="2" s="1"/>
  <c r="G210" i="2"/>
  <c r="G211" i="2"/>
  <c r="M211" i="2" s="1"/>
  <c r="G212" i="2"/>
  <c r="M212" i="2" s="1"/>
  <c r="G213" i="2"/>
  <c r="M213" i="2" s="1"/>
  <c r="G214" i="2"/>
  <c r="M214" i="2" s="1"/>
  <c r="G215" i="2"/>
  <c r="M215" i="2" s="1"/>
  <c r="G216" i="2"/>
  <c r="M216" i="2" s="1"/>
  <c r="G217" i="2"/>
  <c r="M217" i="2" s="1"/>
  <c r="G218" i="2"/>
  <c r="G219" i="2"/>
  <c r="M219" i="2" s="1"/>
  <c r="G220" i="2"/>
  <c r="M220" i="2" s="1"/>
  <c r="G221" i="2"/>
  <c r="M221" i="2" s="1"/>
  <c r="G222" i="2"/>
  <c r="M222" i="2" s="1"/>
  <c r="G223" i="2"/>
  <c r="M223" i="2" s="1"/>
  <c r="G224" i="2"/>
  <c r="M224" i="2" s="1"/>
  <c r="G225" i="2"/>
  <c r="M225" i="2" s="1"/>
  <c r="G226" i="2"/>
  <c r="G227" i="2"/>
  <c r="M227" i="2" s="1"/>
  <c r="G228" i="2"/>
  <c r="M228" i="2" s="1"/>
  <c r="G229" i="2"/>
  <c r="M229" i="2" s="1"/>
  <c r="G230" i="2"/>
  <c r="M230" i="2" s="1"/>
  <c r="G231" i="2"/>
  <c r="M231" i="2" s="1"/>
  <c r="G232" i="2"/>
  <c r="M232" i="2" s="1"/>
  <c r="G233" i="2"/>
  <c r="M233" i="2" s="1"/>
  <c r="G234" i="2"/>
  <c r="G235" i="2"/>
  <c r="M235" i="2" s="1"/>
  <c r="G236" i="2"/>
  <c r="M236" i="2" s="1"/>
  <c r="G237" i="2"/>
  <c r="M237" i="2" s="1"/>
  <c r="G238" i="2"/>
  <c r="M238" i="2" s="1"/>
  <c r="G239" i="2"/>
  <c r="M239" i="2" s="1"/>
  <c r="G240" i="2"/>
  <c r="M240" i="2" s="1"/>
  <c r="G241" i="2"/>
  <c r="M241" i="2" s="1"/>
  <c r="G242" i="2"/>
  <c r="G243" i="2"/>
  <c r="M243" i="2" s="1"/>
  <c r="G244" i="2"/>
  <c r="M244" i="2" s="1"/>
  <c r="G245" i="2"/>
  <c r="M245" i="2" s="1"/>
  <c r="G246" i="2"/>
  <c r="M246" i="2" s="1"/>
  <c r="G247" i="2"/>
  <c r="M247" i="2" s="1"/>
  <c r="G248" i="2"/>
  <c r="M248" i="2" s="1"/>
  <c r="G249" i="2"/>
  <c r="M249" i="2" s="1"/>
  <c r="G250" i="2"/>
  <c r="G251" i="2"/>
  <c r="M251" i="2" s="1"/>
  <c r="G252" i="2"/>
  <c r="M252" i="2" s="1"/>
  <c r="G253" i="2"/>
  <c r="M253" i="2" s="1"/>
  <c r="G254" i="2"/>
  <c r="M254" i="2" s="1"/>
  <c r="G255" i="2"/>
  <c r="M255" i="2" s="1"/>
  <c r="G256" i="2"/>
  <c r="M256" i="2" s="1"/>
  <c r="G257" i="2"/>
  <c r="M257" i="2" s="1"/>
  <c r="G258" i="2"/>
  <c r="G259" i="2"/>
  <c r="M259" i="2" s="1"/>
  <c r="G260" i="2"/>
  <c r="M260" i="2" s="1"/>
  <c r="G261" i="2"/>
  <c r="M261" i="2" s="1"/>
  <c r="G262" i="2"/>
  <c r="M262" i="2" s="1"/>
  <c r="G263" i="2"/>
  <c r="M263" i="2" s="1"/>
  <c r="G264" i="2"/>
  <c r="M264" i="2" s="1"/>
  <c r="G265" i="2"/>
  <c r="M265" i="2" s="1"/>
  <c r="G266" i="2"/>
  <c r="G267" i="2"/>
  <c r="M267" i="2" s="1"/>
  <c r="G268" i="2"/>
  <c r="M268" i="2" s="1"/>
  <c r="G269" i="2"/>
  <c r="M269" i="2" s="1"/>
  <c r="G270" i="2"/>
  <c r="M270" i="2" s="1"/>
  <c r="G271" i="2"/>
  <c r="M271" i="2" s="1"/>
  <c r="G272" i="2"/>
  <c r="M272" i="2" s="1"/>
  <c r="G273" i="2"/>
  <c r="M273" i="2" s="1"/>
  <c r="G274" i="2"/>
  <c r="G275" i="2"/>
  <c r="M275" i="2" s="1"/>
  <c r="G276" i="2"/>
  <c r="M276" i="2" s="1"/>
  <c r="G277" i="2"/>
  <c r="M277" i="2" s="1"/>
  <c r="G278" i="2"/>
  <c r="M278" i="2" s="1"/>
  <c r="G279" i="2"/>
  <c r="M279" i="2" s="1"/>
  <c r="G280" i="2"/>
  <c r="M280" i="2" s="1"/>
  <c r="G281" i="2"/>
  <c r="M281" i="2" s="1"/>
  <c r="G282" i="2"/>
  <c r="G283" i="2"/>
  <c r="M283" i="2" s="1"/>
  <c r="G284" i="2"/>
  <c r="M284" i="2" s="1"/>
  <c r="G285" i="2"/>
  <c r="M285" i="2" s="1"/>
  <c r="G286" i="2"/>
  <c r="M286" i="2" s="1"/>
  <c r="G287" i="2"/>
  <c r="M287" i="2" s="1"/>
  <c r="G288" i="2"/>
  <c r="M288" i="2" s="1"/>
  <c r="G289" i="2"/>
  <c r="M289" i="2" s="1"/>
  <c r="G290" i="2"/>
  <c r="G291" i="2"/>
  <c r="M291" i="2" s="1"/>
  <c r="G292" i="2"/>
  <c r="M292" i="2" s="1"/>
  <c r="G293" i="2"/>
  <c r="M293" i="2" s="1"/>
  <c r="G294" i="2"/>
  <c r="M294" i="2" s="1"/>
  <c r="G295" i="2"/>
  <c r="M295" i="2" s="1"/>
  <c r="G296" i="2"/>
  <c r="M296" i="2" s="1"/>
  <c r="G297" i="2"/>
  <c r="M297" i="2" s="1"/>
  <c r="G298" i="2"/>
  <c r="G299" i="2"/>
  <c r="M299" i="2" s="1"/>
  <c r="G300" i="2"/>
  <c r="M300" i="2" s="1"/>
  <c r="G301" i="2"/>
  <c r="M301" i="2" s="1"/>
  <c r="G302" i="2"/>
  <c r="M302" i="2" s="1"/>
  <c r="G303" i="2"/>
  <c r="M303" i="2" s="1"/>
  <c r="G304" i="2"/>
  <c r="M304" i="2" s="1"/>
  <c r="G305" i="2"/>
  <c r="M305" i="2" s="1"/>
  <c r="G306" i="2"/>
  <c r="G307" i="2"/>
  <c r="M307" i="2" s="1"/>
  <c r="G308" i="2"/>
  <c r="M308" i="2" s="1"/>
  <c r="G309" i="2"/>
  <c r="M309" i="2" s="1"/>
  <c r="G310" i="2"/>
  <c r="M310" i="2" s="1"/>
  <c r="G311" i="2"/>
  <c r="M311" i="2" s="1"/>
  <c r="G312" i="2"/>
  <c r="M312" i="2" s="1"/>
  <c r="G313" i="2"/>
  <c r="M313" i="2" s="1"/>
  <c r="G314" i="2"/>
  <c r="G315" i="2"/>
  <c r="M315" i="2" s="1"/>
  <c r="G316" i="2"/>
  <c r="M316" i="2" s="1"/>
  <c r="G317" i="2"/>
  <c r="M317" i="2" s="1"/>
  <c r="G318" i="2"/>
  <c r="M318" i="2" s="1"/>
  <c r="G319" i="2"/>
  <c r="M319" i="2" s="1"/>
  <c r="G320" i="2"/>
  <c r="M320" i="2" s="1"/>
  <c r="G321" i="2"/>
  <c r="M321" i="2" s="1"/>
  <c r="G322" i="2"/>
  <c r="G323" i="2"/>
  <c r="M323" i="2" s="1"/>
  <c r="G324" i="2"/>
  <c r="M324" i="2" s="1"/>
  <c r="G325" i="2"/>
  <c r="M325" i="2" s="1"/>
  <c r="G326" i="2"/>
  <c r="M326" i="2" s="1"/>
  <c r="G327" i="2"/>
  <c r="M327" i="2" s="1"/>
  <c r="G328" i="2"/>
  <c r="M328" i="2" s="1"/>
  <c r="G329" i="2"/>
  <c r="M329" i="2" s="1"/>
  <c r="G330" i="2"/>
  <c r="G331" i="2"/>
  <c r="M331" i="2" s="1"/>
  <c r="G332" i="2"/>
  <c r="M332" i="2" s="1"/>
  <c r="G333" i="2"/>
  <c r="M333" i="2" s="1"/>
  <c r="G334" i="2"/>
  <c r="M334" i="2" s="1"/>
  <c r="G335" i="2"/>
  <c r="M335" i="2" s="1"/>
  <c r="G336" i="2"/>
  <c r="M336" i="2" s="1"/>
  <c r="G337" i="2"/>
  <c r="M337" i="2" s="1"/>
  <c r="G338" i="2"/>
  <c r="G339" i="2"/>
  <c r="M339" i="2" s="1"/>
  <c r="G340" i="2"/>
  <c r="M340" i="2" s="1"/>
  <c r="G341" i="2"/>
  <c r="M341" i="2" s="1"/>
  <c r="G342" i="2"/>
  <c r="M342" i="2" s="1"/>
  <c r="G343" i="2"/>
  <c r="M343" i="2" s="1"/>
  <c r="G344" i="2"/>
  <c r="M344" i="2" s="1"/>
  <c r="G345" i="2"/>
  <c r="M345" i="2" s="1"/>
  <c r="G346" i="2"/>
  <c r="G347" i="2"/>
  <c r="M347" i="2" s="1"/>
  <c r="G348" i="2"/>
  <c r="M348" i="2" s="1"/>
  <c r="G349" i="2"/>
  <c r="M349" i="2" s="1"/>
  <c r="G350" i="2"/>
  <c r="M350" i="2" s="1"/>
  <c r="G351" i="2"/>
  <c r="M351" i="2" s="1"/>
  <c r="G352" i="2"/>
  <c r="M352" i="2" s="1"/>
  <c r="G353" i="2"/>
  <c r="M353" i="2" s="1"/>
  <c r="G354" i="2"/>
  <c r="G355" i="2"/>
  <c r="M355" i="2" s="1"/>
  <c r="G356" i="2"/>
  <c r="M356" i="2" s="1"/>
  <c r="G357" i="2"/>
  <c r="M357" i="2" s="1"/>
  <c r="G358" i="2"/>
  <c r="M358" i="2" s="1"/>
  <c r="G359" i="2"/>
  <c r="M359" i="2" s="1"/>
  <c r="G360" i="2"/>
  <c r="M360" i="2" s="1"/>
  <c r="G361" i="2"/>
  <c r="M361" i="2" s="1"/>
  <c r="G362" i="2"/>
  <c r="G363" i="2"/>
  <c r="M363" i="2" s="1"/>
  <c r="G364" i="2"/>
  <c r="M364" i="2" s="1"/>
  <c r="G365" i="2"/>
  <c r="M365" i="2" s="1"/>
  <c r="G366" i="2"/>
  <c r="M366" i="2" s="1"/>
  <c r="G367" i="2"/>
  <c r="M367" i="2" s="1"/>
  <c r="G368" i="2"/>
  <c r="M368" i="2" s="1"/>
  <c r="G369" i="2"/>
  <c r="M369" i="2" s="1"/>
  <c r="G370" i="2"/>
  <c r="G371" i="2"/>
  <c r="M371" i="2" s="1"/>
  <c r="G372" i="2"/>
  <c r="M372" i="2" s="1"/>
  <c r="G373" i="2"/>
  <c r="M373" i="2" s="1"/>
  <c r="G374" i="2"/>
  <c r="M374" i="2" s="1"/>
  <c r="G375" i="2"/>
  <c r="M375" i="2" s="1"/>
  <c r="G376" i="2"/>
  <c r="M376" i="2" s="1"/>
  <c r="G377" i="2"/>
  <c r="M377" i="2" s="1"/>
  <c r="G378" i="2"/>
  <c r="G379" i="2"/>
  <c r="M379" i="2" s="1"/>
  <c r="G380" i="2"/>
  <c r="M380" i="2" s="1"/>
  <c r="G381" i="2"/>
  <c r="M381" i="2" s="1"/>
  <c r="G382" i="2"/>
  <c r="M382" i="2" s="1"/>
  <c r="G383" i="2"/>
  <c r="M383" i="2" s="1"/>
  <c r="G384" i="2"/>
  <c r="M384" i="2" s="1"/>
  <c r="G385" i="2"/>
  <c r="M385" i="2" s="1"/>
  <c r="G386" i="2"/>
  <c r="G387" i="2"/>
  <c r="M387" i="2" s="1"/>
  <c r="G388" i="2"/>
  <c r="M388" i="2" s="1"/>
  <c r="G389" i="2"/>
  <c r="M389" i="2" s="1"/>
  <c r="G390" i="2"/>
  <c r="M390" i="2" s="1"/>
  <c r="G391" i="2"/>
  <c r="M391" i="2" s="1"/>
  <c r="G392" i="2"/>
  <c r="M392" i="2" s="1"/>
  <c r="G393" i="2"/>
  <c r="M393" i="2" s="1"/>
  <c r="G394" i="2"/>
  <c r="G395" i="2"/>
  <c r="M395" i="2" s="1"/>
  <c r="G396" i="2"/>
  <c r="M396" i="2" s="1"/>
  <c r="G397" i="2"/>
  <c r="M397" i="2" s="1"/>
  <c r="G398" i="2"/>
  <c r="M398" i="2" s="1"/>
  <c r="G399" i="2"/>
  <c r="M399" i="2" s="1"/>
  <c r="G400" i="2"/>
  <c r="M400" i="2" s="1"/>
  <c r="G401" i="2"/>
  <c r="M401" i="2" s="1"/>
  <c r="G402" i="2"/>
  <c r="M402" i="2" s="1"/>
  <c r="G403" i="2"/>
  <c r="M403" i="2" s="1"/>
  <c r="G404" i="2"/>
  <c r="M404" i="2" s="1"/>
  <c r="G405" i="2"/>
  <c r="M405" i="2" s="1"/>
  <c r="G406" i="2"/>
  <c r="M406" i="2" s="1"/>
  <c r="G407" i="2"/>
  <c r="M407" i="2" s="1"/>
  <c r="G408" i="2"/>
  <c r="M408" i="2" s="1"/>
  <c r="G409" i="2"/>
  <c r="M409" i="2" s="1"/>
  <c r="G410" i="2"/>
  <c r="M410" i="2" s="1"/>
  <c r="G411" i="2"/>
  <c r="M411" i="2" s="1"/>
  <c r="G412" i="2"/>
  <c r="M412" i="2" s="1"/>
  <c r="G413" i="2"/>
  <c r="M413" i="2" s="1"/>
  <c r="G414" i="2"/>
  <c r="M414" i="2" s="1"/>
  <c r="G415" i="2"/>
  <c r="M415" i="2" s="1"/>
  <c r="G416" i="2"/>
  <c r="M416" i="2" s="1"/>
  <c r="G417" i="2"/>
  <c r="M417" i="2" s="1"/>
  <c r="G418" i="2"/>
  <c r="M418" i="2" s="1"/>
  <c r="G419" i="2"/>
  <c r="M419" i="2" s="1"/>
  <c r="G420" i="2"/>
  <c r="M420" i="2" s="1"/>
  <c r="G421" i="2"/>
  <c r="M421" i="2" s="1"/>
  <c r="G422" i="2"/>
  <c r="M422" i="2" s="1"/>
  <c r="G423" i="2"/>
  <c r="M423" i="2" s="1"/>
  <c r="G424" i="2"/>
  <c r="M424" i="2" s="1"/>
  <c r="G425" i="2"/>
  <c r="M425" i="2" s="1"/>
  <c r="G426" i="2"/>
  <c r="M426" i="2" s="1"/>
  <c r="G427" i="2"/>
  <c r="M427" i="2" s="1"/>
  <c r="G428" i="2"/>
  <c r="M428" i="2" s="1"/>
  <c r="G429" i="2"/>
  <c r="M429" i="2" s="1"/>
  <c r="G430" i="2"/>
  <c r="M430" i="2" s="1"/>
  <c r="G431" i="2"/>
  <c r="M431" i="2" s="1"/>
  <c r="G432" i="2"/>
  <c r="M432" i="2" s="1"/>
  <c r="G433" i="2"/>
  <c r="M433" i="2" s="1"/>
  <c r="G434" i="2"/>
  <c r="M434" i="2" s="1"/>
  <c r="G435" i="2"/>
  <c r="M435" i="2" s="1"/>
  <c r="G436" i="2"/>
  <c r="M436" i="2" s="1"/>
  <c r="G437" i="2"/>
  <c r="M437" i="2" s="1"/>
  <c r="G438" i="2"/>
  <c r="M438" i="2" s="1"/>
  <c r="G439" i="2"/>
  <c r="M439" i="2" s="1"/>
  <c r="G440" i="2"/>
  <c r="M440" i="2" s="1"/>
  <c r="G441" i="2"/>
  <c r="M441" i="2" s="1"/>
  <c r="G442" i="2"/>
  <c r="M442" i="2" s="1"/>
  <c r="G443" i="2"/>
  <c r="M443" i="2" s="1"/>
  <c r="G444" i="2"/>
  <c r="M444" i="2" s="1"/>
  <c r="G445" i="2"/>
  <c r="M445" i="2" s="1"/>
  <c r="G446" i="2"/>
  <c r="M446" i="2" s="1"/>
  <c r="G447" i="2"/>
  <c r="M447" i="2" s="1"/>
  <c r="G448" i="2"/>
  <c r="M448" i="2" s="1"/>
  <c r="G449" i="2"/>
  <c r="M449" i="2" s="1"/>
  <c r="G450" i="2"/>
  <c r="M450" i="2" s="1"/>
  <c r="G451" i="2"/>
  <c r="M451" i="2" s="1"/>
  <c r="G452" i="2"/>
  <c r="M452" i="2" s="1"/>
  <c r="G453" i="2"/>
  <c r="M453" i="2" s="1"/>
  <c r="G454" i="2"/>
  <c r="M454" i="2" s="1"/>
  <c r="G455" i="2"/>
  <c r="M455" i="2" s="1"/>
  <c r="G456" i="2"/>
  <c r="M456" i="2" s="1"/>
  <c r="G457" i="2"/>
  <c r="M457" i="2" s="1"/>
  <c r="G458" i="2"/>
  <c r="M458" i="2" s="1"/>
  <c r="G459" i="2"/>
  <c r="M459" i="2" s="1"/>
  <c r="G460" i="2"/>
  <c r="M460" i="2" s="1"/>
  <c r="G461" i="2"/>
  <c r="M461" i="2" s="1"/>
  <c r="G462" i="2"/>
  <c r="M462" i="2" s="1"/>
  <c r="G463" i="2"/>
  <c r="M463" i="2" s="1"/>
  <c r="G464" i="2"/>
  <c r="M464" i="2" s="1"/>
  <c r="G465" i="2"/>
  <c r="M465" i="2" s="1"/>
  <c r="G466" i="2"/>
  <c r="M466" i="2" s="1"/>
  <c r="G467" i="2"/>
  <c r="M467" i="2" s="1"/>
  <c r="G468" i="2"/>
  <c r="M468" i="2" s="1"/>
  <c r="G469" i="2"/>
  <c r="M469" i="2" s="1"/>
  <c r="G470" i="2"/>
  <c r="M470" i="2" s="1"/>
  <c r="G471" i="2"/>
  <c r="M471" i="2" s="1"/>
  <c r="G472" i="2"/>
  <c r="M472" i="2" s="1"/>
  <c r="G473" i="2"/>
  <c r="M473" i="2" s="1"/>
  <c r="G474" i="2"/>
  <c r="M474" i="2" s="1"/>
  <c r="G475" i="2"/>
  <c r="M475" i="2" s="1"/>
  <c r="G476" i="2"/>
  <c r="M476" i="2" s="1"/>
  <c r="G477" i="2"/>
  <c r="M477" i="2" s="1"/>
  <c r="G478" i="2"/>
  <c r="M478" i="2" s="1"/>
  <c r="G479" i="2"/>
  <c r="M479" i="2" s="1"/>
  <c r="G480" i="2"/>
  <c r="M480" i="2" s="1"/>
  <c r="G481" i="2"/>
  <c r="M481" i="2" s="1"/>
  <c r="G482" i="2"/>
  <c r="M482" i="2" s="1"/>
  <c r="G483" i="2"/>
  <c r="M483" i="2" s="1"/>
  <c r="G484" i="2"/>
  <c r="M484" i="2" s="1"/>
  <c r="G485" i="2"/>
  <c r="M485" i="2" s="1"/>
  <c r="G486" i="2"/>
  <c r="M486" i="2" s="1"/>
  <c r="G487" i="2"/>
  <c r="M487" i="2" s="1"/>
  <c r="G488" i="2"/>
  <c r="M488" i="2" s="1"/>
  <c r="G489" i="2"/>
  <c r="M489" i="2" s="1"/>
  <c r="G490" i="2"/>
  <c r="M490" i="2" s="1"/>
  <c r="G491" i="2"/>
  <c r="M491" i="2" s="1"/>
  <c r="G492" i="2"/>
  <c r="M492" i="2" s="1"/>
  <c r="G493" i="2"/>
  <c r="M493" i="2" s="1"/>
  <c r="G494" i="2"/>
  <c r="M494" i="2" s="1"/>
  <c r="G495" i="2"/>
  <c r="M495" i="2" s="1"/>
  <c r="G496" i="2"/>
  <c r="M496" i="2" s="1"/>
  <c r="G497" i="2"/>
  <c r="M497" i="2" s="1"/>
  <c r="G498" i="2"/>
  <c r="M498" i="2" s="1"/>
  <c r="G499" i="2"/>
  <c r="M499" i="2" s="1"/>
  <c r="G500" i="2"/>
  <c r="M500" i="2" s="1"/>
  <c r="G501" i="2"/>
  <c r="M501" i="2" s="1"/>
  <c r="G502" i="2"/>
  <c r="M502" i="2" s="1"/>
  <c r="G503" i="2"/>
  <c r="M503" i="2" s="1"/>
  <c r="G504" i="2"/>
  <c r="M504" i="2" s="1"/>
  <c r="G505" i="2"/>
  <c r="M505" i="2" s="1"/>
  <c r="G506" i="2"/>
  <c r="M506" i="2" s="1"/>
  <c r="G507" i="2"/>
  <c r="M507" i="2" s="1"/>
  <c r="G508" i="2"/>
  <c r="M508" i="2" s="1"/>
  <c r="G509" i="2"/>
  <c r="M509" i="2" s="1"/>
  <c r="G510" i="2"/>
  <c r="M510" i="2" s="1"/>
  <c r="G511" i="2"/>
  <c r="M511" i="2" s="1"/>
  <c r="G512" i="2"/>
  <c r="M512" i="2" s="1"/>
  <c r="G513" i="2"/>
  <c r="M513" i="2" s="1"/>
  <c r="G514" i="2"/>
  <c r="M514" i="2" s="1"/>
  <c r="G515" i="2"/>
  <c r="M515" i="2" s="1"/>
  <c r="G516" i="2"/>
  <c r="M516" i="2" s="1"/>
  <c r="G517" i="2"/>
  <c r="M517" i="2" s="1"/>
  <c r="G518" i="2"/>
  <c r="M518" i="2" s="1"/>
  <c r="G519" i="2"/>
  <c r="M519" i="2" s="1"/>
  <c r="G520" i="2"/>
  <c r="M520" i="2" s="1"/>
  <c r="G521" i="2"/>
  <c r="M521" i="2" s="1"/>
  <c r="G522" i="2"/>
  <c r="M522" i="2" s="1"/>
  <c r="G523" i="2"/>
  <c r="M523" i="2" s="1"/>
  <c r="G524" i="2"/>
  <c r="M524" i="2" s="1"/>
  <c r="G525" i="2"/>
  <c r="M525" i="2" s="1"/>
  <c r="G526" i="2"/>
  <c r="M526" i="2" s="1"/>
  <c r="G527" i="2"/>
  <c r="M527" i="2" s="1"/>
  <c r="G528" i="2"/>
  <c r="M528" i="2" s="1"/>
  <c r="G529" i="2"/>
  <c r="M529" i="2" s="1"/>
  <c r="G530" i="2"/>
  <c r="M530" i="2" s="1"/>
  <c r="G531" i="2"/>
  <c r="M531" i="2" s="1"/>
  <c r="G532" i="2"/>
  <c r="M532" i="2" s="1"/>
  <c r="G533" i="2"/>
  <c r="M533" i="2" s="1"/>
  <c r="G534" i="2"/>
  <c r="M534" i="2" s="1"/>
  <c r="G535" i="2"/>
  <c r="M535" i="2" s="1"/>
  <c r="G536" i="2"/>
  <c r="M536" i="2" s="1"/>
  <c r="G537" i="2"/>
  <c r="M537" i="2" s="1"/>
  <c r="G538" i="2"/>
  <c r="M538" i="2" s="1"/>
  <c r="G539" i="2"/>
  <c r="M539" i="2" s="1"/>
  <c r="G540" i="2"/>
  <c r="M540" i="2" s="1"/>
  <c r="G541" i="2"/>
  <c r="M541" i="2" s="1"/>
  <c r="G542" i="2"/>
  <c r="M542" i="2" s="1"/>
  <c r="G543" i="2"/>
  <c r="M543" i="2" s="1"/>
  <c r="G544" i="2"/>
  <c r="M544" i="2" s="1"/>
  <c r="G545" i="2"/>
  <c r="M545" i="2" s="1"/>
  <c r="G546" i="2"/>
  <c r="M546" i="2" s="1"/>
  <c r="G547" i="2"/>
  <c r="M547" i="2" s="1"/>
  <c r="G548" i="2"/>
  <c r="M548" i="2" s="1"/>
  <c r="G549" i="2"/>
  <c r="M549" i="2" s="1"/>
  <c r="G550" i="2"/>
  <c r="M550" i="2" s="1"/>
  <c r="G551" i="2"/>
  <c r="M551" i="2" s="1"/>
  <c r="G552" i="2"/>
  <c r="M552" i="2" s="1"/>
  <c r="G553" i="2"/>
  <c r="M553" i="2" s="1"/>
  <c r="G554" i="2"/>
  <c r="M554" i="2" s="1"/>
  <c r="G555" i="2"/>
  <c r="M555" i="2" s="1"/>
  <c r="G556" i="2"/>
  <c r="M556" i="2" s="1"/>
  <c r="G557" i="2"/>
  <c r="M557" i="2" s="1"/>
  <c r="G558" i="2"/>
  <c r="M558" i="2" s="1"/>
  <c r="G559" i="2"/>
  <c r="M559" i="2" s="1"/>
  <c r="G560" i="2"/>
  <c r="M560" i="2" s="1"/>
  <c r="G561" i="2"/>
  <c r="M561" i="2" s="1"/>
  <c r="G562" i="2"/>
  <c r="M562" i="2" s="1"/>
  <c r="G563" i="2"/>
  <c r="M563" i="2" s="1"/>
  <c r="G564" i="2"/>
  <c r="M564" i="2" s="1"/>
  <c r="G2" i="2"/>
  <c r="M2" i="2" s="1"/>
  <c r="K594" i="4" l="1"/>
  <c r="G219" i="4" l="1"/>
  <c r="G497" i="4" l="1"/>
  <c r="G498" i="4"/>
  <c r="G499" i="4"/>
  <c r="G510" i="4"/>
  <c r="G534" i="4"/>
  <c r="G535" i="4"/>
  <c r="G508" i="4"/>
  <c r="G527" i="4"/>
  <c r="G528" i="4"/>
  <c r="G493" i="4"/>
  <c r="G529" i="4"/>
  <c r="G547" i="4"/>
  <c r="G548" i="4"/>
  <c r="G549" i="4"/>
  <c r="G550" i="4"/>
  <c r="G500" i="4"/>
  <c r="G501" i="4"/>
  <c r="G516" i="4"/>
  <c r="G511" i="4"/>
  <c r="G512" i="4"/>
  <c r="G517" i="4"/>
  <c r="G536" i="4"/>
  <c r="G537" i="4"/>
  <c r="G551" i="4"/>
  <c r="G552" i="4"/>
  <c r="G553" i="4"/>
  <c r="G554" i="4"/>
  <c r="G555" i="4"/>
  <c r="G556" i="4"/>
  <c r="G557" i="4"/>
  <c r="G558" i="4"/>
  <c r="G513" i="4"/>
  <c r="G582" i="4"/>
  <c r="G538" i="4"/>
  <c r="G562" i="4"/>
  <c r="G509" i="4"/>
  <c r="G577" i="4"/>
  <c r="G578" i="4"/>
  <c r="G579" i="4"/>
  <c r="G575" i="4"/>
  <c r="G576" i="4"/>
  <c r="G506" i="4"/>
  <c r="G489" i="4"/>
  <c r="G491" i="4"/>
  <c r="G494" i="4"/>
  <c r="G490" i="4"/>
  <c r="G492" i="4"/>
  <c r="G495" i="4"/>
  <c r="G522" i="4"/>
  <c r="G523" i="4"/>
  <c r="G524" i="4"/>
  <c r="G525" i="4"/>
  <c r="G526" i="4"/>
  <c r="G541" i="4"/>
  <c r="G543" i="4"/>
  <c r="G544" i="4"/>
  <c r="G545" i="4"/>
  <c r="G542" i="4"/>
  <c r="G546" i="4"/>
  <c r="G559" i="4"/>
  <c r="G504" i="4"/>
  <c r="G581" i="4"/>
  <c r="G502" i="4"/>
  <c r="G503" i="4"/>
  <c r="G518" i="4"/>
  <c r="G519" i="4"/>
  <c r="G560" i="4"/>
  <c r="G561" i="4"/>
  <c r="G505" i="4"/>
  <c r="G514" i="4"/>
  <c r="G507" i="4"/>
  <c r="G482" i="4"/>
  <c r="G483" i="4"/>
  <c r="G484" i="4"/>
  <c r="G485" i="4"/>
  <c r="G486" i="4"/>
  <c r="G487" i="4"/>
  <c r="G488" i="4"/>
  <c r="G419" i="4"/>
  <c r="G420" i="4"/>
  <c r="G421" i="4"/>
  <c r="G422" i="4"/>
  <c r="G448" i="4"/>
  <c r="G401" i="4"/>
  <c r="G467" i="4"/>
  <c r="G406" i="4"/>
  <c r="G407" i="4"/>
  <c r="G470" i="4"/>
  <c r="G449" i="4"/>
  <c r="G394" i="4"/>
  <c r="G408" i="4"/>
  <c r="G409" i="4"/>
  <c r="G410" i="4"/>
  <c r="G391" i="4"/>
  <c r="G450" i="4"/>
  <c r="G424" i="4"/>
  <c r="G425" i="4"/>
  <c r="G402" i="4"/>
  <c r="G436" i="4"/>
  <c r="G398" i="4"/>
  <c r="G399" i="4"/>
  <c r="G395" i="4"/>
  <c r="G423" i="4"/>
  <c r="G403" i="4"/>
  <c r="G411" i="4"/>
  <c r="G437" i="4"/>
  <c r="G412" i="4"/>
  <c r="G413" i="4"/>
  <c r="G461" i="4"/>
  <c r="G462" i="4"/>
  <c r="G463" i="4"/>
  <c r="G464" i="4"/>
  <c r="G465" i="4"/>
  <c r="G466" i="4"/>
  <c r="G459" i="4"/>
  <c r="G460" i="4"/>
  <c r="G457" i="4"/>
  <c r="G414" i="4"/>
  <c r="G415" i="4"/>
  <c r="G416" i="4"/>
  <c r="G438" i="4"/>
  <c r="G439" i="4"/>
  <c r="G440" i="4"/>
  <c r="G441" i="4"/>
  <c r="G372" i="4"/>
  <c r="G468" i="4"/>
  <c r="G426" i="4"/>
  <c r="G427" i="4"/>
  <c r="G442" i="4"/>
  <c r="G443" i="4"/>
  <c r="G396" i="4"/>
  <c r="G400" i="4"/>
  <c r="G431" i="4"/>
  <c r="G432" i="4"/>
  <c r="G434" i="4"/>
  <c r="G435" i="4"/>
  <c r="G387" i="4"/>
  <c r="G388" i="4"/>
  <c r="G373" i="4"/>
  <c r="G392" i="4"/>
  <c r="G374" i="4"/>
  <c r="G428" i="4"/>
  <c r="G451" i="4"/>
  <c r="G444" i="4"/>
  <c r="G445" i="4"/>
  <c r="G446" i="4"/>
  <c r="G447" i="4"/>
  <c r="G357" i="4"/>
  <c r="G375" i="4"/>
  <c r="G363" i="4"/>
  <c r="G364" i="4"/>
  <c r="G358" i="4"/>
  <c r="G359" i="4"/>
  <c r="G376" i="4"/>
  <c r="G365" i="4"/>
  <c r="G366" i="4"/>
  <c r="G360" i="4"/>
  <c r="G469" i="4"/>
  <c r="G574" i="4"/>
  <c r="G475" i="4"/>
  <c r="G480" i="4"/>
  <c r="G474" i="4"/>
  <c r="G473" i="4"/>
  <c r="G371" i="4"/>
  <c r="G569" i="4"/>
  <c r="G570" i="4"/>
  <c r="G573" i="4"/>
  <c r="G481" i="4"/>
  <c r="G478" i="4"/>
  <c r="G476" i="4"/>
  <c r="G477" i="4"/>
  <c r="G479" i="4"/>
  <c r="G369" i="4"/>
  <c r="G370" i="4"/>
  <c r="G571" i="4"/>
  <c r="G572" i="4"/>
  <c r="G580" i="4"/>
  <c r="G383" i="4"/>
  <c r="G379" i="4"/>
  <c r="G361" i="4"/>
  <c r="G367" i="4"/>
  <c r="G384" i="4"/>
  <c r="G380" i="4"/>
  <c r="G385" i="4"/>
  <c r="G381" i="4"/>
  <c r="G362" i="4"/>
  <c r="G368" i="4"/>
  <c r="G386" i="4"/>
  <c r="G382" i="4"/>
  <c r="G389" i="4"/>
  <c r="G390" i="4"/>
  <c r="G404" i="4"/>
  <c r="G378" i="4"/>
  <c r="G417" i="4"/>
  <c r="G418" i="4"/>
  <c r="G471" i="4"/>
  <c r="G472" i="4"/>
  <c r="G397" i="4"/>
  <c r="G393" i="4"/>
  <c r="G429" i="4"/>
  <c r="G430" i="4"/>
  <c r="G15" i="4"/>
  <c r="G9" i="4"/>
  <c r="G16" i="4"/>
  <c r="G10" i="4"/>
  <c r="G46" i="4"/>
  <c r="G11" i="4"/>
  <c r="G47" i="4"/>
  <c r="G86" i="4"/>
  <c r="G48" i="4"/>
  <c r="G49" i="4"/>
  <c r="G50" i="4"/>
  <c r="G42" i="4"/>
  <c r="G43" i="4"/>
  <c r="G44" i="4"/>
  <c r="G45" i="4"/>
  <c r="G51" i="4"/>
  <c r="G12" i="4"/>
  <c r="G85" i="4"/>
  <c r="G17" i="4"/>
  <c r="G18" i="4"/>
  <c r="G19" i="4"/>
  <c r="G20" i="4"/>
  <c r="G21" i="4"/>
  <c r="G22" i="4"/>
  <c r="G3" i="4"/>
  <c r="G6" i="4"/>
  <c r="G23" i="4"/>
  <c r="G7" i="4"/>
  <c r="G13" i="4"/>
  <c r="G52" i="4"/>
  <c r="G53" i="4"/>
  <c r="G54" i="4"/>
  <c r="G31" i="4"/>
  <c r="G34" i="4"/>
  <c r="G32" i="4"/>
  <c r="G35" i="4"/>
  <c r="G33" i="4"/>
  <c r="G36" i="4"/>
  <c r="G37" i="4"/>
  <c r="G25" i="4"/>
  <c r="G39" i="4"/>
  <c r="G28" i="4"/>
  <c r="G55" i="4"/>
  <c r="G38" i="4"/>
  <c r="G87" i="4"/>
  <c r="G14" i="4"/>
  <c r="G94" i="4"/>
  <c r="G8" i="4"/>
  <c r="G26" i="4"/>
  <c r="G27" i="4"/>
  <c r="G74" i="4"/>
  <c r="G75" i="4"/>
  <c r="G76" i="4"/>
  <c r="G77" i="4"/>
  <c r="G70" i="4"/>
  <c r="G71" i="4"/>
  <c r="G68" i="4"/>
  <c r="G69" i="4"/>
  <c r="G72" i="4"/>
  <c r="G73" i="4"/>
  <c r="G88" i="4"/>
  <c r="G40" i="4"/>
  <c r="G100" i="4"/>
  <c r="G101" i="4"/>
  <c r="G98" i="4"/>
  <c r="G99" i="4"/>
  <c r="G102" i="4"/>
  <c r="G103" i="4"/>
  <c r="G78" i="4"/>
  <c r="G80" i="4"/>
  <c r="G79" i="4"/>
  <c r="G81" i="4"/>
  <c r="G64" i="4"/>
  <c r="G66" i="4"/>
  <c r="G65" i="4"/>
  <c r="G67" i="4"/>
  <c r="G60" i="4"/>
  <c r="G61" i="4"/>
  <c r="G62" i="4"/>
  <c r="G63" i="4"/>
  <c r="G83" i="4"/>
  <c r="G84" i="4"/>
  <c r="G95" i="4"/>
  <c r="G96" i="4"/>
  <c r="G4" i="4"/>
  <c r="G97" i="4"/>
  <c r="G24" i="4"/>
  <c r="G122" i="4"/>
  <c r="G147" i="4"/>
  <c r="G123" i="4"/>
  <c r="G148" i="4"/>
  <c r="G206" i="4"/>
  <c r="G207" i="4"/>
  <c r="G149" i="4"/>
  <c r="G155" i="4"/>
  <c r="G156" i="4"/>
  <c r="G157" i="4"/>
  <c r="G158" i="4"/>
  <c r="G159" i="4"/>
  <c r="G160" i="4"/>
  <c r="G150" i="4"/>
  <c r="G151" i="4"/>
  <c r="G152" i="4"/>
  <c r="G153" i="4"/>
  <c r="G154" i="4"/>
  <c r="G124" i="4"/>
  <c r="G118" i="4"/>
  <c r="G208" i="4"/>
  <c r="G161" i="4"/>
  <c r="G209" i="4"/>
  <c r="G185" i="4"/>
  <c r="G186" i="4"/>
  <c r="G187" i="4"/>
  <c r="G188" i="4"/>
  <c r="G125" i="4"/>
  <c r="G126" i="4"/>
  <c r="G190" i="4"/>
  <c r="G191" i="4"/>
  <c r="G192" i="4"/>
  <c r="G210" i="4"/>
  <c r="G162" i="4"/>
  <c r="G163" i="4"/>
  <c r="G189" i="4"/>
  <c r="G120" i="4"/>
  <c r="G121" i="4"/>
  <c r="G132" i="4"/>
  <c r="G133" i="4"/>
  <c r="G134" i="4"/>
  <c r="G137" i="4"/>
  <c r="G138" i="4"/>
  <c r="G167" i="4"/>
  <c r="G168" i="4"/>
  <c r="G169" i="4"/>
  <c r="G170" i="4"/>
  <c r="G171" i="4"/>
  <c r="G172" i="4"/>
  <c r="G197" i="4"/>
  <c r="G198" i="4"/>
  <c r="G200" i="4"/>
  <c r="G202" i="4"/>
  <c r="G199" i="4"/>
  <c r="G201" i="4"/>
  <c r="G203" i="4"/>
  <c r="G193" i="4"/>
  <c r="G104" i="4"/>
  <c r="G105" i="4"/>
  <c r="G106" i="4"/>
  <c r="G107" i="4"/>
  <c r="G116" i="4"/>
  <c r="G117" i="4"/>
  <c r="G119" i="4"/>
  <c r="G110" i="4"/>
  <c r="G112" i="4"/>
  <c r="G111" i="4"/>
  <c r="G113" i="4"/>
  <c r="G173" i="4"/>
  <c r="G175" i="4"/>
  <c r="G177" i="4"/>
  <c r="G179" i="4"/>
  <c r="G181" i="4"/>
  <c r="G183" i="4"/>
  <c r="G174" i="4"/>
  <c r="G176" i="4"/>
  <c r="G178" i="4"/>
  <c r="G180" i="4"/>
  <c r="G182" i="4"/>
  <c r="G184" i="4"/>
  <c r="G108" i="4"/>
  <c r="G109" i="4"/>
  <c r="G127" i="4"/>
  <c r="G128" i="4"/>
  <c r="G129" i="4"/>
  <c r="G130" i="4"/>
  <c r="G131" i="4"/>
  <c r="G211" i="4"/>
  <c r="G141" i="4"/>
  <c r="G144" i="4"/>
  <c r="G142" i="4"/>
  <c r="G145" i="4"/>
  <c r="G143" i="4"/>
  <c r="G146" i="4"/>
  <c r="G135" i="4"/>
  <c r="G136" i="4"/>
  <c r="G139" i="4"/>
  <c r="G140" i="4"/>
  <c r="G220" i="4"/>
  <c r="G586" i="4"/>
  <c r="G221" i="4"/>
  <c r="G587" i="4"/>
  <c r="G194" i="4"/>
  <c r="G204" i="4"/>
  <c r="G205" i="4"/>
  <c r="G114" i="4"/>
  <c r="G588" i="4"/>
  <c r="G299" i="4"/>
  <c r="G300" i="4"/>
  <c r="G301" i="4"/>
  <c r="G308" i="4"/>
  <c r="G309" i="4"/>
  <c r="G311" i="4"/>
  <c r="G312" i="4"/>
  <c r="G313" i="4"/>
  <c r="G329" i="4"/>
  <c r="G330" i="4"/>
  <c r="G314" i="4"/>
  <c r="G290" i="4"/>
  <c r="G291" i="4"/>
  <c r="G315" i="4"/>
  <c r="G302" i="4"/>
  <c r="G303" i="4"/>
  <c r="G304" i="4"/>
  <c r="G346" i="4"/>
  <c r="G316" i="4"/>
  <c r="G317" i="4"/>
  <c r="G318" i="4"/>
  <c r="G335" i="4"/>
  <c r="G338" i="4"/>
  <c r="G319" i="4"/>
  <c r="G320" i="4"/>
  <c r="G310" i="4"/>
  <c r="G321" i="4"/>
  <c r="G336" i="4"/>
  <c r="G322" i="4"/>
  <c r="G323" i="4"/>
  <c r="G305" i="4"/>
  <c r="G324" i="4"/>
  <c r="G296" i="4"/>
  <c r="G306" i="4"/>
  <c r="G295" i="4"/>
  <c r="G294" i="4"/>
  <c r="G297" i="4"/>
  <c r="G354" i="4"/>
  <c r="G276" i="4"/>
  <c r="G341" i="4"/>
  <c r="G342" i="4"/>
  <c r="G340" i="4"/>
  <c r="G339" i="4"/>
  <c r="G280" i="4"/>
  <c r="G433" i="4"/>
  <c r="G281" i="4"/>
  <c r="G282" i="4"/>
  <c r="G292" i="4"/>
  <c r="G279" i="4"/>
  <c r="G331" i="4"/>
  <c r="G332" i="4"/>
  <c r="G333" i="4"/>
  <c r="G334" i="4"/>
  <c r="G343" i="4"/>
  <c r="G344" i="4"/>
  <c r="G293" i="4"/>
  <c r="G325" i="4"/>
  <c r="G298" i="4"/>
  <c r="G234" i="4"/>
  <c r="G235" i="4"/>
  <c r="G236" i="4"/>
  <c r="G283" i="4"/>
  <c r="G231" i="4"/>
  <c r="G232" i="4"/>
  <c r="G248" i="4"/>
  <c r="G228" i="4"/>
  <c r="G249" i="4"/>
  <c r="G250" i="4"/>
  <c r="G251" i="4"/>
  <c r="G252" i="4"/>
  <c r="G253" i="4"/>
  <c r="G254" i="4"/>
  <c r="G255" i="4"/>
  <c r="G256" i="4"/>
  <c r="G257" i="4"/>
  <c r="G270" i="4"/>
  <c r="G271" i="4"/>
  <c r="G272" i="4"/>
  <c r="G245" i="4"/>
  <c r="G243" i="4"/>
  <c r="G258" i="4"/>
  <c r="G259" i="4"/>
  <c r="G260" i="4"/>
  <c r="G261" i="4"/>
  <c r="G246" i="4"/>
  <c r="G244" i="4"/>
  <c r="G237" i="4"/>
  <c r="G222" i="4"/>
  <c r="G223" i="4"/>
  <c r="G268" i="4"/>
  <c r="G233" i="4"/>
  <c r="G247" i="4"/>
  <c r="G238" i="4"/>
  <c r="G239" i="4"/>
  <c r="G277" i="4"/>
  <c r="G275" i="4"/>
  <c r="G224" i="4"/>
  <c r="G225" i="4"/>
  <c r="G226" i="4"/>
  <c r="G227" i="4"/>
  <c r="G229" i="4"/>
  <c r="G230" i="4"/>
  <c r="G273" i="4"/>
  <c r="G274" i="4"/>
  <c r="G240" i="4"/>
  <c r="G269" i="4"/>
  <c r="G566" i="4"/>
  <c r="G212" i="4"/>
  <c r="G195" i="4"/>
  <c r="G164" i="4"/>
  <c r="G213" i="4"/>
  <c r="G515" i="4"/>
  <c r="G530" i="4"/>
  <c r="G531" i="4"/>
  <c r="G532" i="4"/>
  <c r="G533" i="4"/>
  <c r="G567" i="4"/>
  <c r="G583" i="4"/>
  <c r="G568" i="4"/>
  <c r="G539" i="4"/>
  <c r="G540" i="4"/>
  <c r="G520" i="4"/>
  <c r="G521" i="4"/>
  <c r="G563" i="4"/>
  <c r="G564" i="4"/>
  <c r="G565" i="4"/>
  <c r="G584" i="4"/>
  <c r="G585" i="4"/>
  <c r="G452" i="4"/>
  <c r="G405" i="4"/>
  <c r="G454" i="4"/>
  <c r="G455" i="4"/>
  <c r="G456" i="4"/>
  <c r="G377" i="4"/>
  <c r="G458" i="4"/>
  <c r="G453" i="4"/>
  <c r="G89" i="4"/>
  <c r="G56" i="4"/>
  <c r="G90" i="4"/>
  <c r="G5" i="4"/>
  <c r="G57" i="4"/>
  <c r="G58" i="4"/>
  <c r="G59" i="4"/>
  <c r="G91" i="4"/>
  <c r="G93" i="4"/>
  <c r="G29" i="4"/>
  <c r="G30" i="4"/>
  <c r="G92" i="4"/>
  <c r="G41" i="4"/>
  <c r="G82" i="4"/>
  <c r="G165" i="4"/>
  <c r="G115" i="4"/>
  <c r="G166" i="4"/>
  <c r="G589" i="4"/>
  <c r="G196" i="4"/>
  <c r="G214" i="4"/>
  <c r="G215" i="4"/>
  <c r="G216" i="4"/>
  <c r="G217" i="4"/>
  <c r="G218" i="4"/>
  <c r="G347" i="4"/>
  <c r="G348" i="4"/>
  <c r="G327" i="4"/>
  <c r="G328" i="4"/>
  <c r="G349" i="4"/>
  <c r="G350" i="4"/>
  <c r="G351" i="4"/>
  <c r="G307" i="4"/>
  <c r="G326" i="4"/>
  <c r="G352" i="4"/>
  <c r="G353" i="4"/>
  <c r="G337" i="4"/>
  <c r="G355" i="4"/>
  <c r="G356" i="4"/>
  <c r="G345" i="4"/>
  <c r="G278" i="4"/>
  <c r="G241" i="4"/>
  <c r="G262" i="4"/>
  <c r="G263" i="4"/>
  <c r="G284" i="4"/>
  <c r="G285" i="4"/>
  <c r="G286" i="4"/>
  <c r="G287" i="4"/>
  <c r="G288" i="4"/>
  <c r="G264" i="4"/>
  <c r="G265" i="4"/>
  <c r="G590" i="4"/>
  <c r="G289" i="4"/>
  <c r="G266" i="4"/>
  <c r="G267" i="4"/>
  <c r="G591" i="4"/>
  <c r="G592" i="4"/>
  <c r="G593" i="4"/>
  <c r="G242" i="4"/>
  <c r="G496" i="4"/>
  <c r="I340" i="4"/>
  <c r="I342" i="4"/>
  <c r="G594" i="4" l="1"/>
  <c r="I587" i="4"/>
  <c r="I586" i="4"/>
  <c r="I199" i="4"/>
  <c r="I201" i="4"/>
  <c r="I200" i="4"/>
  <c r="I202" i="4"/>
  <c r="I172" i="4"/>
  <c r="I168" i="4"/>
  <c r="I169" i="4"/>
  <c r="I170" i="4"/>
  <c r="I171" i="4"/>
  <c r="I198" i="4"/>
  <c r="I203" i="4"/>
  <c r="I193" i="4"/>
  <c r="I104" i="4"/>
  <c r="I105" i="4"/>
  <c r="I106" i="4"/>
  <c r="I107" i="4"/>
  <c r="I116" i="4"/>
  <c r="I117" i="4"/>
  <c r="I119" i="4"/>
  <c r="I110" i="4"/>
  <c r="I112" i="4"/>
  <c r="I111" i="4"/>
  <c r="I113" i="4"/>
  <c r="I173" i="4"/>
  <c r="I175" i="4"/>
  <c r="I177" i="4"/>
  <c r="I179" i="4"/>
  <c r="I181" i="4"/>
  <c r="I183" i="4"/>
  <c r="I174" i="4"/>
  <c r="I176" i="4"/>
  <c r="I178" i="4"/>
  <c r="I180" i="4"/>
  <c r="I182" i="4"/>
  <c r="I184" i="4"/>
  <c r="I108" i="4"/>
  <c r="I109" i="4"/>
  <c r="I127" i="4"/>
  <c r="I128" i="4"/>
  <c r="I129" i="4"/>
  <c r="I130" i="4"/>
  <c r="I131" i="4"/>
  <c r="I211" i="4"/>
  <c r="I141" i="4"/>
  <c r="I144" i="4"/>
  <c r="I142" i="4"/>
  <c r="I145" i="4"/>
  <c r="I143" i="4"/>
  <c r="I146" i="4"/>
  <c r="I135" i="4"/>
  <c r="I136" i="4"/>
  <c r="I139" i="4"/>
  <c r="I140" i="4"/>
  <c r="I220" i="4"/>
  <c r="I221" i="4"/>
  <c r="I194" i="4"/>
  <c r="I204" i="4"/>
  <c r="I205" i="4"/>
  <c r="I114" i="4"/>
  <c r="I588" i="4"/>
  <c r="I299" i="4"/>
  <c r="I300" i="4"/>
  <c r="I301" i="4"/>
  <c r="I308" i="4"/>
  <c r="I309" i="4"/>
  <c r="I311" i="4"/>
  <c r="I312" i="4"/>
  <c r="I313" i="4"/>
  <c r="I329" i="4"/>
  <c r="I330" i="4"/>
  <c r="I314" i="4"/>
  <c r="I290" i="4"/>
  <c r="I291" i="4"/>
  <c r="I315" i="4"/>
  <c r="I302" i="4"/>
  <c r="I303" i="4"/>
  <c r="I304" i="4"/>
  <c r="I346" i="4"/>
  <c r="I316" i="4"/>
  <c r="I317" i="4"/>
  <c r="I318" i="4"/>
  <c r="I335" i="4"/>
  <c r="I338" i="4"/>
  <c r="I319" i="4"/>
  <c r="I320" i="4"/>
  <c r="I310" i="4"/>
  <c r="I321" i="4"/>
  <c r="I336" i="4"/>
  <c r="I322" i="4"/>
  <c r="I323" i="4"/>
  <c r="I305" i="4"/>
  <c r="I324" i="4"/>
  <c r="I296" i="4"/>
  <c r="I306" i="4"/>
  <c r="I295" i="4"/>
  <c r="I294" i="4"/>
  <c r="I297" i="4"/>
  <c r="I354" i="4"/>
  <c r="I276" i="4"/>
  <c r="I341" i="4"/>
  <c r="I339" i="4"/>
  <c r="I280" i="4"/>
  <c r="I433" i="4"/>
  <c r="I281" i="4"/>
  <c r="I282" i="4"/>
  <c r="I292" i="4"/>
  <c r="I279" i="4"/>
  <c r="I331" i="4"/>
  <c r="I332" i="4"/>
  <c r="I333" i="4"/>
  <c r="I334" i="4"/>
  <c r="I343" i="4"/>
  <c r="I344" i="4"/>
  <c r="I293" i="4"/>
  <c r="I325" i="4"/>
  <c r="I298" i="4"/>
  <c r="I234" i="4"/>
  <c r="I235" i="4"/>
  <c r="I236" i="4"/>
  <c r="I283" i="4"/>
  <c r="I231" i="4"/>
  <c r="I232" i="4"/>
  <c r="I248" i="4"/>
  <c r="I228" i="4"/>
  <c r="I249" i="4"/>
  <c r="I250" i="4"/>
  <c r="I251" i="4"/>
  <c r="I252" i="4"/>
  <c r="I253" i="4"/>
  <c r="I254" i="4"/>
  <c r="I255" i="4"/>
  <c r="I256" i="4"/>
  <c r="I257" i="4"/>
  <c r="I270" i="4"/>
  <c r="I271" i="4"/>
  <c r="I272" i="4"/>
  <c r="I245" i="4"/>
  <c r="I243" i="4"/>
  <c r="I258" i="4"/>
  <c r="I259" i="4"/>
  <c r="I260" i="4"/>
  <c r="I261" i="4"/>
  <c r="I246" i="4"/>
  <c r="I244" i="4"/>
  <c r="I237" i="4"/>
  <c r="I222" i="4"/>
  <c r="I223" i="4"/>
  <c r="I268" i="4"/>
  <c r="I233" i="4"/>
  <c r="I247" i="4"/>
  <c r="I238" i="4"/>
  <c r="I239" i="4"/>
  <c r="I277" i="4"/>
  <c r="I275" i="4"/>
  <c r="I224" i="4"/>
  <c r="I225" i="4"/>
  <c r="I226" i="4"/>
  <c r="I227" i="4"/>
  <c r="I229" i="4"/>
  <c r="I230" i="4"/>
  <c r="I273" i="4"/>
  <c r="I274" i="4"/>
  <c r="I240" i="4"/>
  <c r="I269" i="4"/>
  <c r="I566" i="4"/>
  <c r="I212" i="4"/>
  <c r="I195" i="4"/>
  <c r="I164" i="4"/>
  <c r="I213" i="4"/>
  <c r="I515" i="4"/>
  <c r="I530" i="4"/>
  <c r="I531" i="4"/>
  <c r="I532" i="4"/>
  <c r="I533" i="4"/>
  <c r="I567" i="4"/>
  <c r="I583" i="4"/>
  <c r="I568" i="4"/>
  <c r="I539" i="4"/>
  <c r="I540" i="4"/>
  <c r="I520" i="4"/>
  <c r="I521" i="4"/>
  <c r="I563" i="4"/>
  <c r="I564" i="4"/>
  <c r="I565" i="4"/>
  <c r="I584" i="4"/>
  <c r="I585" i="4"/>
  <c r="I452" i="4"/>
  <c r="I405" i="4"/>
  <c r="I454" i="4"/>
  <c r="I455" i="4"/>
  <c r="I456" i="4"/>
  <c r="I377" i="4"/>
  <c r="I458" i="4"/>
  <c r="I453" i="4"/>
  <c r="I89" i="4"/>
  <c r="I56" i="4"/>
  <c r="I90" i="4"/>
  <c r="I5" i="4"/>
  <c r="I57" i="4"/>
  <c r="I58" i="4"/>
  <c r="I59" i="4"/>
  <c r="I91" i="4"/>
  <c r="I93" i="4"/>
  <c r="I29" i="4"/>
  <c r="I30" i="4"/>
  <c r="I92" i="4"/>
  <c r="I41" i="4"/>
  <c r="I82" i="4"/>
  <c r="I165" i="4"/>
  <c r="I115" i="4"/>
  <c r="I166" i="4"/>
  <c r="I589" i="4"/>
  <c r="I196" i="4"/>
  <c r="I214" i="4"/>
  <c r="I215" i="4"/>
  <c r="I216" i="4"/>
  <c r="I217" i="4"/>
  <c r="I218" i="4"/>
  <c r="I347" i="4"/>
  <c r="I348" i="4"/>
  <c r="I327" i="4"/>
  <c r="I328" i="4"/>
  <c r="I349" i="4"/>
  <c r="I350" i="4"/>
  <c r="I351" i="4"/>
  <c r="I307" i="4"/>
  <c r="I326" i="4"/>
  <c r="I352" i="4"/>
  <c r="I353" i="4"/>
  <c r="I337" i="4"/>
  <c r="I355" i="4"/>
  <c r="I356" i="4"/>
  <c r="I345" i="4"/>
  <c r="I278" i="4"/>
  <c r="I241" i="4"/>
  <c r="I262" i="4"/>
  <c r="I263" i="4"/>
  <c r="I284" i="4"/>
  <c r="I285" i="4"/>
  <c r="I286" i="4"/>
  <c r="I287" i="4"/>
  <c r="I288" i="4"/>
  <c r="I264" i="4"/>
  <c r="I265" i="4"/>
  <c r="I590" i="4"/>
  <c r="I289" i="4"/>
  <c r="I266" i="4"/>
  <c r="I267" i="4"/>
  <c r="I591" i="4"/>
  <c r="I592" i="4"/>
  <c r="I593" i="4"/>
  <c r="I242" i="4"/>
  <c r="I487" i="4"/>
  <c r="I483" i="4"/>
  <c r="I484" i="4"/>
  <c r="I485" i="4"/>
  <c r="I486" i="4"/>
  <c r="I103" i="4"/>
  <c r="I98" i="4"/>
  <c r="I101" i="4"/>
  <c r="I546" i="4"/>
  <c r="I559" i="4"/>
  <c r="I543" i="4"/>
  <c r="I544" i="4"/>
  <c r="I523" i="4"/>
  <c r="I524" i="4"/>
  <c r="I525" i="4"/>
  <c r="I526" i="4"/>
  <c r="I495" i="4"/>
  <c r="I492" i="4"/>
  <c r="I576" i="4"/>
  <c r="I578" i="4"/>
  <c r="I494" i="4" l="1"/>
  <c r="I491" i="4"/>
  <c r="I537" i="4"/>
  <c r="I535" i="4" l="1"/>
  <c r="I508" i="4"/>
  <c r="I527" i="4"/>
  <c r="I528" i="4"/>
  <c r="I493" i="4"/>
  <c r="I529" i="4"/>
  <c r="I547" i="4"/>
  <c r="I548" i="4"/>
  <c r="I549" i="4"/>
  <c r="I550" i="4"/>
  <c r="I500" i="4"/>
  <c r="I501" i="4"/>
  <c r="I516" i="4"/>
  <c r="I511" i="4"/>
  <c r="I512" i="4"/>
  <c r="I517" i="4"/>
  <c r="I536" i="4"/>
  <c r="I551" i="4"/>
  <c r="I552" i="4"/>
  <c r="I553" i="4"/>
  <c r="I554" i="4"/>
  <c r="I555" i="4"/>
  <c r="I556" i="4"/>
  <c r="I557" i="4"/>
  <c r="I558" i="4"/>
  <c r="I513" i="4"/>
  <c r="I582" i="4"/>
  <c r="I538" i="4"/>
  <c r="I562" i="4"/>
  <c r="I509" i="4"/>
  <c r="I577" i="4"/>
  <c r="I579" i="4"/>
  <c r="I575" i="4"/>
  <c r="I506" i="4"/>
  <c r="I489" i="4"/>
  <c r="I490" i="4"/>
  <c r="I522" i="4"/>
  <c r="I541" i="4"/>
  <c r="I545" i="4"/>
  <c r="I542" i="4"/>
  <c r="I504" i="4"/>
  <c r="I581" i="4"/>
  <c r="I502" i="4"/>
  <c r="I503" i="4"/>
  <c r="I518" i="4"/>
  <c r="I519" i="4"/>
  <c r="I560" i="4"/>
  <c r="I561" i="4"/>
  <c r="I505" i="4"/>
  <c r="I514" i="4"/>
  <c r="I507" i="4"/>
  <c r="I482" i="4"/>
  <c r="I488" i="4"/>
  <c r="I419" i="4"/>
  <c r="I420" i="4"/>
  <c r="I421" i="4"/>
  <c r="I422" i="4"/>
  <c r="I448" i="4"/>
  <c r="I401" i="4"/>
  <c r="I467" i="4"/>
  <c r="I406" i="4"/>
  <c r="I407" i="4"/>
  <c r="I470" i="4"/>
  <c r="I449" i="4"/>
  <c r="I394" i="4"/>
  <c r="I408" i="4"/>
  <c r="I409" i="4"/>
  <c r="I410" i="4"/>
  <c r="I391" i="4"/>
  <c r="I450" i="4"/>
  <c r="I424" i="4"/>
  <c r="I425" i="4"/>
  <c r="I402" i="4"/>
  <c r="I436" i="4"/>
  <c r="I398" i="4"/>
  <c r="I399" i="4"/>
  <c r="I395" i="4"/>
  <c r="I423" i="4"/>
  <c r="I403" i="4"/>
  <c r="I411" i="4"/>
  <c r="I437" i="4"/>
  <c r="I412" i="4"/>
  <c r="I413" i="4"/>
  <c r="I461" i="4"/>
  <c r="I462" i="4"/>
  <c r="I463" i="4"/>
  <c r="I464" i="4"/>
  <c r="I465" i="4"/>
  <c r="I466" i="4"/>
  <c r="I459" i="4"/>
  <c r="I460" i="4"/>
  <c r="I457" i="4"/>
  <c r="I414" i="4"/>
  <c r="I415" i="4"/>
  <c r="I416" i="4"/>
  <c r="I438" i="4"/>
  <c r="I439" i="4"/>
  <c r="I440" i="4"/>
  <c r="I441" i="4"/>
  <c r="I372" i="4"/>
  <c r="I468" i="4"/>
  <c r="I426" i="4"/>
  <c r="I427" i="4"/>
  <c r="I442" i="4"/>
  <c r="I443" i="4"/>
  <c r="I396" i="4"/>
  <c r="I400" i="4"/>
  <c r="I431" i="4"/>
  <c r="I432" i="4"/>
  <c r="I434" i="4"/>
  <c r="I435" i="4"/>
  <c r="I387" i="4"/>
  <c r="I388" i="4"/>
  <c r="I373" i="4"/>
  <c r="I392" i="4"/>
  <c r="I374" i="4"/>
  <c r="I428" i="4"/>
  <c r="I451" i="4"/>
  <c r="I444" i="4"/>
  <c r="I445" i="4"/>
  <c r="I446" i="4"/>
  <c r="I447" i="4"/>
  <c r="I357" i="4"/>
  <c r="I375" i="4"/>
  <c r="I363" i="4"/>
  <c r="I364" i="4"/>
  <c r="I358" i="4"/>
  <c r="I359" i="4"/>
  <c r="I376" i="4"/>
  <c r="I365" i="4"/>
  <c r="I366" i="4"/>
  <c r="I360" i="4"/>
  <c r="I469" i="4"/>
  <c r="I574" i="4"/>
  <c r="I475" i="4"/>
  <c r="I480" i="4"/>
  <c r="I474" i="4"/>
  <c r="I473" i="4"/>
  <c r="I371" i="4"/>
  <c r="I569" i="4"/>
  <c r="I570" i="4"/>
  <c r="I573" i="4"/>
  <c r="I481" i="4"/>
  <c r="I478" i="4"/>
  <c r="I476" i="4"/>
  <c r="I477" i="4"/>
  <c r="I479" i="4"/>
  <c r="I369" i="4"/>
  <c r="I370" i="4"/>
  <c r="I571" i="4"/>
  <c r="I572" i="4"/>
  <c r="I580" i="4"/>
  <c r="I361" i="4" l="1"/>
  <c r="I362" i="4"/>
  <c r="I133" i="4" l="1"/>
  <c r="I138" i="4"/>
  <c r="I134" i="4"/>
  <c r="I126" i="4"/>
  <c r="I84" i="4"/>
  <c r="I61" i="4"/>
  <c r="I60" i="4"/>
  <c r="I65" i="4"/>
  <c r="I64" i="4"/>
  <c r="I79" i="4"/>
  <c r="I80" i="4"/>
  <c r="I73" i="4"/>
  <c r="I69" i="4"/>
  <c r="I71" i="4"/>
  <c r="I77" i="4"/>
  <c r="I75" i="4"/>
  <c r="I27" i="4"/>
  <c r="I36" i="4"/>
  <c r="I35" i="4"/>
  <c r="I34" i="4"/>
  <c r="I497" i="4" l="1"/>
  <c r="I498" i="4"/>
  <c r="I499" i="4"/>
  <c r="I510" i="4"/>
  <c r="I534" i="4"/>
  <c r="I383" i="4"/>
  <c r="I379" i="4"/>
  <c r="I367" i="4"/>
  <c r="I384" i="4"/>
  <c r="I380" i="4"/>
  <c r="I385" i="4"/>
  <c r="I381" i="4"/>
  <c r="I368" i="4"/>
  <c r="I386" i="4"/>
  <c r="I382" i="4"/>
  <c r="I389" i="4"/>
  <c r="I390" i="4"/>
  <c r="I404" i="4"/>
  <c r="I378" i="4"/>
  <c r="I417" i="4"/>
  <c r="I418" i="4"/>
  <c r="I471" i="4"/>
  <c r="I472" i="4"/>
  <c r="I397" i="4"/>
  <c r="I393" i="4"/>
  <c r="I429" i="4"/>
  <c r="I430" i="4"/>
  <c r="I15" i="4"/>
  <c r="I9" i="4"/>
  <c r="I16" i="4"/>
  <c r="I10" i="4"/>
  <c r="I46" i="4"/>
  <c r="I11" i="4"/>
  <c r="I47" i="4"/>
  <c r="I86" i="4"/>
  <c r="I48" i="4"/>
  <c r="I49" i="4"/>
  <c r="I50" i="4"/>
  <c r="I42" i="4"/>
  <c r="I43" i="4"/>
  <c r="I44" i="4"/>
  <c r="I45" i="4"/>
  <c r="I51" i="4"/>
  <c r="I12" i="4"/>
  <c r="I85" i="4"/>
  <c r="I17" i="4"/>
  <c r="I18" i="4"/>
  <c r="I19" i="4"/>
  <c r="I20" i="4"/>
  <c r="I21" i="4"/>
  <c r="I22" i="4"/>
  <c r="I3" i="4"/>
  <c r="I6" i="4"/>
  <c r="I23" i="4"/>
  <c r="I7" i="4"/>
  <c r="I13" i="4"/>
  <c r="I52" i="4"/>
  <c r="I53" i="4"/>
  <c r="I54" i="4"/>
  <c r="I31" i="4"/>
  <c r="I32" i="4"/>
  <c r="I33" i="4"/>
  <c r="I37" i="4"/>
  <c r="I25" i="4"/>
  <c r="I39" i="4"/>
  <c r="I28" i="4"/>
  <c r="I55" i="4"/>
  <c r="I38" i="4"/>
  <c r="I87" i="4"/>
  <c r="I14" i="4"/>
  <c r="I94" i="4"/>
  <c r="I8" i="4"/>
  <c r="I26" i="4"/>
  <c r="I74" i="4"/>
  <c r="I76" i="4"/>
  <c r="I70" i="4"/>
  <c r="I68" i="4"/>
  <c r="I72" i="4"/>
  <c r="I88" i="4"/>
  <c r="I40" i="4"/>
  <c r="I100" i="4"/>
  <c r="I99" i="4"/>
  <c r="I102" i="4"/>
  <c r="I78" i="4"/>
  <c r="I81" i="4"/>
  <c r="I66" i="4"/>
  <c r="I67" i="4"/>
  <c r="I62" i="4"/>
  <c r="I63" i="4"/>
  <c r="I83" i="4"/>
  <c r="I95" i="4"/>
  <c r="I96" i="4"/>
  <c r="I4" i="4"/>
  <c r="I97" i="4"/>
  <c r="I24" i="4"/>
  <c r="I122" i="4"/>
  <c r="I147" i="4"/>
  <c r="I123" i="4"/>
  <c r="I148" i="4"/>
  <c r="I206" i="4"/>
  <c r="I207" i="4"/>
  <c r="I149" i="4"/>
  <c r="I155" i="4"/>
  <c r="I156" i="4"/>
  <c r="I157" i="4"/>
  <c r="I158" i="4"/>
  <c r="I159" i="4"/>
  <c r="I160" i="4"/>
  <c r="I150" i="4"/>
  <c r="I151" i="4"/>
  <c r="I152" i="4"/>
  <c r="I153" i="4"/>
  <c r="I154" i="4"/>
  <c r="I124" i="4"/>
  <c r="I118" i="4"/>
  <c r="I208" i="4"/>
  <c r="I161" i="4"/>
  <c r="I209" i="4"/>
  <c r="I185" i="4"/>
  <c r="I186" i="4"/>
  <c r="I187" i="4"/>
  <c r="I188" i="4"/>
  <c r="I125" i="4"/>
  <c r="I190" i="4"/>
  <c r="I191" i="4"/>
  <c r="I192" i="4"/>
  <c r="I210" i="4"/>
  <c r="I162" i="4"/>
  <c r="I163" i="4"/>
  <c r="I189" i="4"/>
  <c r="I120" i="4"/>
  <c r="I219" i="4"/>
  <c r="I121" i="4"/>
  <c r="I132" i="4"/>
  <c r="I137" i="4"/>
  <c r="I167" i="4"/>
  <c r="I197" i="4"/>
  <c r="I496" i="4"/>
  <c r="I594" i="4" l="1"/>
  <c r="K3" i="2"/>
  <c r="K8" i="2"/>
  <c r="K14" i="2"/>
  <c r="K15" i="2"/>
  <c r="K16" i="2"/>
  <c r="K17" i="2"/>
  <c r="K27" i="2"/>
  <c r="K28" i="2"/>
  <c r="K29" i="2"/>
  <c r="K30" i="2"/>
  <c r="K31" i="2"/>
  <c r="K32" i="2"/>
  <c r="K35" i="2"/>
  <c r="K36" i="2"/>
  <c r="K37" i="2"/>
  <c r="K38" i="2"/>
  <c r="K39" i="2"/>
  <c r="K40" i="2"/>
  <c r="K41" i="2"/>
  <c r="K42" i="2"/>
  <c r="K43" i="2"/>
  <c r="K45" i="2"/>
  <c r="K47" i="2"/>
  <c r="K48" i="2"/>
  <c r="K49" i="2"/>
  <c r="K59" i="2"/>
  <c r="K60" i="2"/>
  <c r="K61" i="2"/>
  <c r="K67" i="2"/>
  <c r="K68" i="2"/>
  <c r="K70" i="2"/>
  <c r="K72" i="2"/>
  <c r="K80" i="2"/>
  <c r="K84" i="2"/>
  <c r="K85" i="2"/>
  <c r="K88" i="2"/>
  <c r="K89" i="2"/>
  <c r="K94" i="2"/>
  <c r="K108" i="2"/>
  <c r="K109" i="2"/>
  <c r="K130" i="2"/>
  <c r="K136" i="2"/>
  <c r="K137" i="2"/>
  <c r="K138" i="2"/>
  <c r="K139" i="2"/>
  <c r="K140" i="2"/>
  <c r="K141" i="2"/>
  <c r="K142" i="2"/>
  <c r="K143" i="2"/>
  <c r="K144" i="2"/>
  <c r="K145" i="2"/>
  <c r="K146" i="2"/>
  <c r="K147" i="2"/>
  <c r="K148" i="2"/>
  <c r="K160" i="2"/>
  <c r="K161" i="2"/>
  <c r="K166" i="2"/>
  <c r="K168" i="2"/>
  <c r="K169" i="2"/>
  <c r="K179" i="2"/>
  <c r="K192" i="2"/>
  <c r="K193" i="2"/>
  <c r="K201" i="2"/>
  <c r="K203" i="2"/>
  <c r="K206" i="2"/>
  <c r="K207" i="2"/>
  <c r="K208" i="2"/>
  <c r="K212" i="2"/>
  <c r="K215" i="2"/>
  <c r="K216" i="2"/>
  <c r="K223" i="2"/>
  <c r="K224" i="2"/>
  <c r="K226" i="2"/>
  <c r="K227" i="2"/>
  <c r="K229" i="2"/>
  <c r="K235" i="2"/>
  <c r="K236" i="2"/>
  <c r="K238" i="2"/>
  <c r="K239" i="2"/>
  <c r="K240" i="2"/>
  <c r="K241" i="2"/>
  <c r="K242" i="2"/>
  <c r="K243" i="2"/>
  <c r="K245" i="2"/>
  <c r="K247" i="2"/>
  <c r="K251" i="2"/>
  <c r="K253" i="2"/>
  <c r="K258" i="2"/>
  <c r="K262" i="2"/>
  <c r="K271" i="2"/>
  <c r="K274" i="2"/>
  <c r="K275" i="2"/>
  <c r="K278" i="2"/>
  <c r="K285" i="2"/>
  <c r="K292" i="2"/>
  <c r="K293" i="2"/>
  <c r="K294" i="2"/>
  <c r="K298" i="2"/>
  <c r="K316" i="2"/>
  <c r="K317" i="2"/>
  <c r="K319" i="2"/>
  <c r="K320" i="2"/>
  <c r="K322" i="2"/>
  <c r="K323" i="2"/>
  <c r="K326" i="2"/>
  <c r="K336" i="2"/>
  <c r="K337" i="2"/>
  <c r="K338" i="2"/>
  <c r="K339" i="2"/>
  <c r="K355" i="2"/>
  <c r="K356" i="2"/>
  <c r="K360" i="2"/>
  <c r="K361" i="2"/>
  <c r="K370" i="2"/>
  <c r="K377" i="2"/>
  <c r="K389" i="2"/>
  <c r="K391" i="2"/>
  <c r="K396" i="2"/>
  <c r="K404" i="2"/>
  <c r="K405" i="2"/>
  <c r="K406" i="2"/>
  <c r="K407" i="2"/>
  <c r="K412" i="2"/>
  <c r="K414" i="2"/>
  <c r="K415" i="2"/>
  <c r="K416" i="2"/>
  <c r="K417" i="2"/>
  <c r="K418" i="2"/>
  <c r="K419" i="2"/>
  <c r="K420" i="2"/>
  <c r="K421" i="2"/>
  <c r="K422" i="2"/>
  <c r="K423" i="2"/>
  <c r="K424" i="2"/>
  <c r="K425" i="2"/>
  <c r="K426" i="2"/>
  <c r="K427" i="2"/>
  <c r="K428" i="2"/>
  <c r="K429" i="2"/>
  <c r="K430" i="2"/>
  <c r="K431" i="2"/>
  <c r="K432" i="2"/>
  <c r="K433" i="2"/>
  <c r="K435" i="2"/>
  <c r="K436" i="2"/>
  <c r="K437" i="2"/>
  <c r="K438" i="2"/>
  <c r="K439" i="2"/>
  <c r="K440" i="2"/>
  <c r="K445" i="2"/>
  <c r="K447" i="2"/>
  <c r="K448" i="2"/>
  <c r="K449" i="2"/>
  <c r="K450" i="2"/>
  <c r="K451" i="2"/>
  <c r="K452" i="2"/>
  <c r="K453" i="2"/>
  <c r="K455" i="2"/>
  <c r="K456" i="2"/>
  <c r="K457" i="2"/>
  <c r="K458" i="2"/>
  <c r="K459" i="2"/>
  <c r="K460" i="2"/>
  <c r="K461" i="2"/>
  <c r="K462" i="2"/>
  <c r="K463" i="2"/>
  <c r="K465" i="2"/>
  <c r="K466" i="2"/>
  <c r="K467" i="2"/>
  <c r="K468" i="2"/>
  <c r="K469" i="2"/>
  <c r="K470" i="2"/>
  <c r="K472" i="2"/>
  <c r="K476" i="2"/>
  <c r="K477" i="2"/>
  <c r="K478" i="2"/>
  <c r="K481" i="2"/>
  <c r="K482" i="2"/>
  <c r="K483" i="2"/>
  <c r="K484" i="2"/>
  <c r="K485" i="2"/>
  <c r="K487" i="2"/>
  <c r="K489" i="2"/>
  <c r="K490" i="2"/>
  <c r="K491" i="2"/>
  <c r="K493" i="2"/>
  <c r="K494" i="2"/>
  <c r="K495" i="2"/>
  <c r="K496" i="2"/>
  <c r="K497" i="2"/>
  <c r="K498" i="2"/>
  <c r="K499" i="2"/>
  <c r="K500" i="2"/>
  <c r="K501" i="2"/>
  <c r="K502" i="2"/>
  <c r="K503" i="2"/>
  <c r="K504" i="2"/>
  <c r="K505" i="2"/>
  <c r="K506" i="2"/>
  <c r="K507" i="2"/>
  <c r="K508" i="2"/>
  <c r="K509" i="2"/>
  <c r="K510" i="2"/>
  <c r="K511" i="2"/>
  <c r="K512" i="2"/>
  <c r="K513" i="2"/>
  <c r="K514" i="2"/>
  <c r="K515" i="2"/>
  <c r="K516" i="2"/>
  <c r="K517" i="2"/>
  <c r="K518" i="2"/>
  <c r="K519" i="2"/>
  <c r="K520" i="2"/>
  <c r="K522" i="2"/>
  <c r="K523" i="2"/>
  <c r="K524" i="2"/>
  <c r="K525" i="2"/>
  <c r="K526" i="2"/>
  <c r="K531" i="2"/>
  <c r="K533" i="2"/>
  <c r="K534" i="2"/>
  <c r="K535" i="2"/>
  <c r="K536" i="2"/>
  <c r="K537" i="2"/>
  <c r="K538" i="2"/>
  <c r="K539" i="2"/>
  <c r="K540" i="2"/>
  <c r="K541" i="2"/>
  <c r="K542" i="2"/>
  <c r="K543" i="2"/>
  <c r="K544" i="2"/>
  <c r="K545" i="2"/>
  <c r="K546" i="2"/>
  <c r="K547" i="2"/>
  <c r="K548" i="2"/>
  <c r="K549" i="2"/>
  <c r="K551" i="2"/>
  <c r="K552" i="2"/>
  <c r="K556" i="2"/>
  <c r="K557" i="2"/>
  <c r="K558" i="2"/>
  <c r="K559" i="2"/>
  <c r="K560" i="2"/>
  <c r="K561" i="2"/>
  <c r="K562" i="2"/>
  <c r="K563" i="2"/>
  <c r="I4" i="2"/>
  <c r="K4" i="2" s="1"/>
  <c r="I5" i="2"/>
  <c r="K5" i="2" s="1"/>
  <c r="I6" i="2"/>
  <c r="K6" i="2" s="1"/>
  <c r="I7" i="2"/>
  <c r="K7" i="2" s="1"/>
  <c r="I9" i="2"/>
  <c r="K9" i="2" s="1"/>
  <c r="I10" i="2"/>
  <c r="K10" i="2" s="1"/>
  <c r="I11" i="2"/>
  <c r="K11" i="2" s="1"/>
  <c r="I12" i="2"/>
  <c r="K12" i="2" s="1"/>
  <c r="I13" i="2"/>
  <c r="K13" i="2" s="1"/>
  <c r="I18" i="2"/>
  <c r="K18" i="2" s="1"/>
  <c r="I19" i="2"/>
  <c r="K19" i="2" s="1"/>
  <c r="I20" i="2"/>
  <c r="K20" i="2" s="1"/>
  <c r="I21" i="2"/>
  <c r="K21" i="2" s="1"/>
  <c r="I22" i="2"/>
  <c r="K22" i="2" s="1"/>
  <c r="I23" i="2"/>
  <c r="K23" i="2" s="1"/>
  <c r="I24" i="2"/>
  <c r="K24" i="2" s="1"/>
  <c r="I25" i="2"/>
  <c r="K25" i="2" s="1"/>
  <c r="I26" i="2"/>
  <c r="K26" i="2" s="1"/>
  <c r="I33" i="2"/>
  <c r="K33" i="2" s="1"/>
  <c r="I34" i="2"/>
  <c r="K34" i="2" s="1"/>
  <c r="I44" i="2"/>
  <c r="K44" i="2" s="1"/>
  <c r="I46" i="2"/>
  <c r="K46" i="2" s="1"/>
  <c r="I50" i="2"/>
  <c r="K50" i="2" s="1"/>
  <c r="I51" i="2"/>
  <c r="K51" i="2" s="1"/>
  <c r="I52" i="2"/>
  <c r="K52" i="2" s="1"/>
  <c r="I53" i="2"/>
  <c r="K53" i="2" s="1"/>
  <c r="I54" i="2"/>
  <c r="K54" i="2" s="1"/>
  <c r="I55" i="2"/>
  <c r="K55" i="2" s="1"/>
  <c r="I56" i="2"/>
  <c r="K56" i="2" s="1"/>
  <c r="I57" i="2"/>
  <c r="K57" i="2" s="1"/>
  <c r="I58" i="2"/>
  <c r="K58" i="2" s="1"/>
  <c r="I62" i="2"/>
  <c r="K62" i="2" s="1"/>
  <c r="I63" i="2"/>
  <c r="K63" i="2" s="1"/>
  <c r="I64" i="2"/>
  <c r="K64" i="2" s="1"/>
  <c r="I65" i="2"/>
  <c r="K65" i="2" s="1"/>
  <c r="I66" i="2"/>
  <c r="K66" i="2" s="1"/>
  <c r="I69" i="2"/>
  <c r="K69" i="2" s="1"/>
  <c r="I71" i="2"/>
  <c r="K71" i="2" s="1"/>
  <c r="I73" i="2"/>
  <c r="K73" i="2" s="1"/>
  <c r="I74" i="2"/>
  <c r="K74" i="2" s="1"/>
  <c r="I75" i="2"/>
  <c r="K75" i="2" s="1"/>
  <c r="I76" i="2"/>
  <c r="K76" i="2" s="1"/>
  <c r="I77" i="2"/>
  <c r="K77" i="2" s="1"/>
  <c r="I78" i="2"/>
  <c r="K78" i="2" s="1"/>
  <c r="I79" i="2"/>
  <c r="K79" i="2" s="1"/>
  <c r="I81" i="2"/>
  <c r="K81" i="2" s="1"/>
  <c r="I82" i="2"/>
  <c r="K82" i="2" s="1"/>
  <c r="K83" i="2"/>
  <c r="I86" i="2"/>
  <c r="K86" i="2" s="1"/>
  <c r="I87" i="2"/>
  <c r="K87" i="2" s="1"/>
  <c r="I90" i="2"/>
  <c r="K90" i="2" s="1"/>
  <c r="I91" i="2"/>
  <c r="K91" i="2" s="1"/>
  <c r="I92" i="2"/>
  <c r="K92" i="2" s="1"/>
  <c r="I93" i="2"/>
  <c r="K93" i="2" s="1"/>
  <c r="I95" i="2"/>
  <c r="K95" i="2" s="1"/>
  <c r="I96" i="2"/>
  <c r="K96" i="2" s="1"/>
  <c r="I97" i="2"/>
  <c r="K97" i="2" s="1"/>
  <c r="I98" i="2"/>
  <c r="K98" i="2" s="1"/>
  <c r="I99" i="2"/>
  <c r="K99" i="2" s="1"/>
  <c r="I100" i="2"/>
  <c r="K100" i="2" s="1"/>
  <c r="I101" i="2"/>
  <c r="K101" i="2" s="1"/>
  <c r="I102" i="2"/>
  <c r="K102" i="2" s="1"/>
  <c r="I103" i="2"/>
  <c r="K103" i="2" s="1"/>
  <c r="I104" i="2"/>
  <c r="K104" i="2" s="1"/>
  <c r="I105" i="2"/>
  <c r="K105" i="2" s="1"/>
  <c r="I106" i="2"/>
  <c r="K106" i="2" s="1"/>
  <c r="I107" i="2"/>
  <c r="K107" i="2" s="1"/>
  <c r="I110" i="2"/>
  <c r="K110" i="2" s="1"/>
  <c r="I111" i="2"/>
  <c r="K111" i="2" s="1"/>
  <c r="I112" i="2"/>
  <c r="K112" i="2" s="1"/>
  <c r="I113" i="2"/>
  <c r="K113" i="2" s="1"/>
  <c r="I114" i="2"/>
  <c r="K114" i="2" s="1"/>
  <c r="I115" i="2"/>
  <c r="K115" i="2" s="1"/>
  <c r="I116" i="2"/>
  <c r="K116" i="2" s="1"/>
  <c r="I117" i="2"/>
  <c r="K117" i="2" s="1"/>
  <c r="I118" i="2"/>
  <c r="K118" i="2" s="1"/>
  <c r="I119" i="2"/>
  <c r="K119" i="2" s="1"/>
  <c r="I120" i="2"/>
  <c r="K120" i="2" s="1"/>
  <c r="I121" i="2"/>
  <c r="K121" i="2" s="1"/>
  <c r="I122" i="2"/>
  <c r="K122" i="2" s="1"/>
  <c r="I123" i="2"/>
  <c r="K123" i="2" s="1"/>
  <c r="I124" i="2"/>
  <c r="K124" i="2" s="1"/>
  <c r="I125" i="2"/>
  <c r="K125" i="2" s="1"/>
  <c r="I126" i="2"/>
  <c r="K126" i="2" s="1"/>
  <c r="I127" i="2"/>
  <c r="K127" i="2" s="1"/>
  <c r="I128" i="2"/>
  <c r="K128" i="2" s="1"/>
  <c r="I129" i="2"/>
  <c r="K129" i="2" s="1"/>
  <c r="I131" i="2"/>
  <c r="K131" i="2" s="1"/>
  <c r="I132" i="2"/>
  <c r="K132" i="2" s="1"/>
  <c r="I133" i="2"/>
  <c r="K133" i="2" s="1"/>
  <c r="I134" i="2"/>
  <c r="K134" i="2" s="1"/>
  <c r="I135" i="2"/>
  <c r="K135" i="2" s="1"/>
  <c r="K149" i="2"/>
  <c r="I150" i="2"/>
  <c r="K150" i="2" s="1"/>
  <c r="I151" i="2"/>
  <c r="K151" i="2" s="1"/>
  <c r="I152" i="2"/>
  <c r="K152" i="2" s="1"/>
  <c r="I153" i="2"/>
  <c r="K153" i="2" s="1"/>
  <c r="I154" i="2"/>
  <c r="K154" i="2" s="1"/>
  <c r="I155" i="2"/>
  <c r="K155" i="2" s="1"/>
  <c r="I156" i="2"/>
  <c r="K156" i="2" s="1"/>
  <c r="I157" i="2"/>
  <c r="K157" i="2" s="1"/>
  <c r="I158" i="2"/>
  <c r="K158" i="2" s="1"/>
  <c r="I159" i="2"/>
  <c r="K159" i="2" s="1"/>
  <c r="I162" i="2"/>
  <c r="K162" i="2" s="1"/>
  <c r="I163" i="2"/>
  <c r="K163" i="2" s="1"/>
  <c r="I164" i="2"/>
  <c r="K164" i="2" s="1"/>
  <c r="I165" i="2"/>
  <c r="K165" i="2" s="1"/>
  <c r="I167" i="2"/>
  <c r="K167" i="2" s="1"/>
  <c r="I170" i="2"/>
  <c r="K170" i="2" s="1"/>
  <c r="I171" i="2"/>
  <c r="K171" i="2" s="1"/>
  <c r="I172" i="2"/>
  <c r="K172" i="2" s="1"/>
  <c r="I173" i="2"/>
  <c r="K173" i="2" s="1"/>
  <c r="I174" i="2"/>
  <c r="K174" i="2" s="1"/>
  <c r="I175" i="2"/>
  <c r="K175" i="2" s="1"/>
  <c r="I176" i="2"/>
  <c r="K176" i="2" s="1"/>
  <c r="I177" i="2"/>
  <c r="K177" i="2" s="1"/>
  <c r="I178" i="2"/>
  <c r="K178" i="2" s="1"/>
  <c r="I180" i="2"/>
  <c r="K180" i="2" s="1"/>
  <c r="I181" i="2"/>
  <c r="K181" i="2" s="1"/>
  <c r="I182" i="2"/>
  <c r="K182" i="2" s="1"/>
  <c r="I183" i="2"/>
  <c r="K183" i="2" s="1"/>
  <c r="I184" i="2"/>
  <c r="K184" i="2" s="1"/>
  <c r="I185" i="2"/>
  <c r="K185" i="2" s="1"/>
  <c r="I186" i="2"/>
  <c r="K186" i="2" s="1"/>
  <c r="I187" i="2"/>
  <c r="K187" i="2" s="1"/>
  <c r="I188" i="2"/>
  <c r="K188" i="2" s="1"/>
  <c r="I189" i="2"/>
  <c r="K189" i="2" s="1"/>
  <c r="I190" i="2"/>
  <c r="K190" i="2" s="1"/>
  <c r="I191" i="2"/>
  <c r="K191" i="2" s="1"/>
  <c r="I194" i="2"/>
  <c r="K194" i="2" s="1"/>
  <c r="I195" i="2"/>
  <c r="K195" i="2" s="1"/>
  <c r="I196" i="2"/>
  <c r="K196" i="2" s="1"/>
  <c r="I197" i="2"/>
  <c r="K197" i="2" s="1"/>
  <c r="I198" i="2"/>
  <c r="K198" i="2" s="1"/>
  <c r="I199" i="2"/>
  <c r="K199" i="2" s="1"/>
  <c r="I200" i="2"/>
  <c r="K200" i="2" s="1"/>
  <c r="I202" i="2"/>
  <c r="K202" i="2" s="1"/>
  <c r="I204" i="2"/>
  <c r="K204" i="2" s="1"/>
  <c r="I205" i="2"/>
  <c r="K205" i="2" s="1"/>
  <c r="I209" i="2"/>
  <c r="K209" i="2" s="1"/>
  <c r="I210" i="2"/>
  <c r="K210" i="2" s="1"/>
  <c r="I211" i="2"/>
  <c r="K211" i="2" s="1"/>
  <c r="I213" i="2"/>
  <c r="K213" i="2" s="1"/>
  <c r="I214" i="2"/>
  <c r="K214" i="2" s="1"/>
  <c r="I217" i="2"/>
  <c r="K217" i="2" s="1"/>
  <c r="I218" i="2"/>
  <c r="K218" i="2" s="1"/>
  <c r="I219" i="2"/>
  <c r="K219" i="2" s="1"/>
  <c r="I220" i="2"/>
  <c r="K220" i="2" s="1"/>
  <c r="I221" i="2"/>
  <c r="K221" i="2" s="1"/>
  <c r="I222" i="2"/>
  <c r="K222" i="2" s="1"/>
  <c r="I225" i="2"/>
  <c r="K225" i="2" s="1"/>
  <c r="I228" i="2"/>
  <c r="K228" i="2" s="1"/>
  <c r="I230" i="2"/>
  <c r="K230" i="2" s="1"/>
  <c r="I231" i="2"/>
  <c r="K231" i="2" s="1"/>
  <c r="I232" i="2"/>
  <c r="K232" i="2" s="1"/>
  <c r="I233" i="2"/>
  <c r="K233" i="2" s="1"/>
  <c r="I234" i="2"/>
  <c r="K234" i="2" s="1"/>
  <c r="I237" i="2"/>
  <c r="K237" i="2" s="1"/>
  <c r="I244" i="2"/>
  <c r="K244" i="2" s="1"/>
  <c r="I246" i="2"/>
  <c r="K246" i="2" s="1"/>
  <c r="I248" i="2"/>
  <c r="K248" i="2" s="1"/>
  <c r="I249" i="2"/>
  <c r="K249" i="2" s="1"/>
  <c r="I250" i="2"/>
  <c r="K250" i="2" s="1"/>
  <c r="I252" i="2"/>
  <c r="K252" i="2" s="1"/>
  <c r="I254" i="2"/>
  <c r="K254" i="2" s="1"/>
  <c r="I255" i="2"/>
  <c r="K255" i="2" s="1"/>
  <c r="I256" i="2"/>
  <c r="K256" i="2" s="1"/>
  <c r="I257" i="2"/>
  <c r="K257" i="2" s="1"/>
  <c r="I259" i="2"/>
  <c r="K259" i="2" s="1"/>
  <c r="I260" i="2"/>
  <c r="K260" i="2" s="1"/>
  <c r="I261" i="2"/>
  <c r="K261" i="2" s="1"/>
  <c r="I263" i="2"/>
  <c r="K263" i="2" s="1"/>
  <c r="I264" i="2"/>
  <c r="K264" i="2" s="1"/>
  <c r="I265" i="2"/>
  <c r="K265" i="2" s="1"/>
  <c r="I266" i="2"/>
  <c r="K266" i="2" s="1"/>
  <c r="I267" i="2"/>
  <c r="K267" i="2" s="1"/>
  <c r="I268" i="2"/>
  <c r="K268" i="2" s="1"/>
  <c r="I269" i="2"/>
  <c r="K269" i="2" s="1"/>
  <c r="I270" i="2"/>
  <c r="K270" i="2" s="1"/>
  <c r="I272" i="2"/>
  <c r="K272" i="2" s="1"/>
  <c r="I273" i="2"/>
  <c r="K273" i="2" s="1"/>
  <c r="I276" i="2"/>
  <c r="K276" i="2" s="1"/>
  <c r="I277" i="2"/>
  <c r="K277" i="2" s="1"/>
  <c r="I279" i="2"/>
  <c r="K279" i="2" s="1"/>
  <c r="I280" i="2"/>
  <c r="K280" i="2" s="1"/>
  <c r="I281" i="2"/>
  <c r="K281" i="2" s="1"/>
  <c r="I282" i="2"/>
  <c r="K282" i="2" s="1"/>
  <c r="I283" i="2"/>
  <c r="K283" i="2" s="1"/>
  <c r="I284" i="2"/>
  <c r="K284" i="2" s="1"/>
  <c r="I286" i="2"/>
  <c r="K286" i="2" s="1"/>
  <c r="I287" i="2"/>
  <c r="K287" i="2" s="1"/>
  <c r="I288" i="2"/>
  <c r="K288" i="2" s="1"/>
  <c r="I289" i="2"/>
  <c r="K289" i="2" s="1"/>
  <c r="I290" i="2"/>
  <c r="K290" i="2" s="1"/>
  <c r="I291" i="2"/>
  <c r="K291" i="2" s="1"/>
  <c r="I295" i="2"/>
  <c r="K295" i="2" s="1"/>
  <c r="I296" i="2"/>
  <c r="K296" i="2" s="1"/>
  <c r="I297" i="2"/>
  <c r="K297" i="2" s="1"/>
  <c r="I299" i="2"/>
  <c r="K299" i="2" s="1"/>
  <c r="I300" i="2"/>
  <c r="K300" i="2" s="1"/>
  <c r="I301" i="2"/>
  <c r="K301" i="2" s="1"/>
  <c r="I302" i="2"/>
  <c r="K302" i="2" s="1"/>
  <c r="I303" i="2"/>
  <c r="K303" i="2" s="1"/>
  <c r="I304" i="2"/>
  <c r="K304" i="2" s="1"/>
  <c r="I305" i="2"/>
  <c r="K305" i="2" s="1"/>
  <c r="I306" i="2"/>
  <c r="K306" i="2" s="1"/>
  <c r="I307" i="2"/>
  <c r="K307" i="2" s="1"/>
  <c r="I308" i="2"/>
  <c r="K308" i="2" s="1"/>
  <c r="I309" i="2"/>
  <c r="K309" i="2" s="1"/>
  <c r="I310" i="2"/>
  <c r="K310" i="2" s="1"/>
  <c r="I311" i="2"/>
  <c r="K311" i="2" s="1"/>
  <c r="I312" i="2"/>
  <c r="K312" i="2" s="1"/>
  <c r="I313" i="2"/>
  <c r="K313" i="2" s="1"/>
  <c r="I314" i="2"/>
  <c r="K314" i="2" s="1"/>
  <c r="I315" i="2"/>
  <c r="K315" i="2" s="1"/>
  <c r="I318" i="2"/>
  <c r="K318" i="2" s="1"/>
  <c r="I321" i="2"/>
  <c r="K321" i="2" s="1"/>
  <c r="I324" i="2"/>
  <c r="K324" i="2" s="1"/>
  <c r="I325" i="2"/>
  <c r="K325" i="2" s="1"/>
  <c r="I327" i="2"/>
  <c r="K327" i="2" s="1"/>
  <c r="I328" i="2"/>
  <c r="K328" i="2" s="1"/>
  <c r="I329" i="2"/>
  <c r="K329" i="2" s="1"/>
  <c r="I330" i="2"/>
  <c r="K330" i="2" s="1"/>
  <c r="I331" i="2"/>
  <c r="K331" i="2" s="1"/>
  <c r="I332" i="2"/>
  <c r="K332" i="2" s="1"/>
  <c r="I333" i="2"/>
  <c r="K333" i="2" s="1"/>
  <c r="I334" i="2"/>
  <c r="K334" i="2" s="1"/>
  <c r="I335" i="2"/>
  <c r="K335" i="2" s="1"/>
  <c r="I340" i="2"/>
  <c r="K340" i="2" s="1"/>
  <c r="I341" i="2"/>
  <c r="K341" i="2" s="1"/>
  <c r="I342" i="2"/>
  <c r="K342" i="2" s="1"/>
  <c r="I343" i="2"/>
  <c r="K343" i="2" s="1"/>
  <c r="I344" i="2"/>
  <c r="K344" i="2" s="1"/>
  <c r="I345" i="2"/>
  <c r="K345" i="2" s="1"/>
  <c r="I346" i="2"/>
  <c r="K346" i="2" s="1"/>
  <c r="I347" i="2"/>
  <c r="K347" i="2" s="1"/>
  <c r="I348" i="2"/>
  <c r="K348" i="2" s="1"/>
  <c r="I349" i="2"/>
  <c r="K349" i="2" s="1"/>
  <c r="I350" i="2"/>
  <c r="K350" i="2" s="1"/>
  <c r="I351" i="2"/>
  <c r="K351" i="2" s="1"/>
  <c r="I352" i="2"/>
  <c r="K352" i="2" s="1"/>
  <c r="I353" i="2"/>
  <c r="K353" i="2" s="1"/>
  <c r="I354" i="2"/>
  <c r="K354" i="2" s="1"/>
  <c r="I357" i="2"/>
  <c r="K357" i="2" s="1"/>
  <c r="I358" i="2"/>
  <c r="K358" i="2" s="1"/>
  <c r="I359" i="2"/>
  <c r="K359" i="2" s="1"/>
  <c r="I362" i="2"/>
  <c r="K362" i="2" s="1"/>
  <c r="I363" i="2"/>
  <c r="K363" i="2" s="1"/>
  <c r="I364" i="2"/>
  <c r="K364" i="2" s="1"/>
  <c r="I365" i="2"/>
  <c r="K365" i="2" s="1"/>
  <c r="I366" i="2"/>
  <c r="K366" i="2" s="1"/>
  <c r="I367" i="2"/>
  <c r="K367" i="2" s="1"/>
  <c r="I368" i="2"/>
  <c r="K368" i="2" s="1"/>
  <c r="I369" i="2"/>
  <c r="K369" i="2" s="1"/>
  <c r="I371" i="2"/>
  <c r="K371" i="2" s="1"/>
  <c r="I372" i="2"/>
  <c r="K372" i="2" s="1"/>
  <c r="I373" i="2"/>
  <c r="K373" i="2" s="1"/>
  <c r="I374" i="2"/>
  <c r="K374" i="2" s="1"/>
  <c r="I375" i="2"/>
  <c r="K375" i="2" s="1"/>
  <c r="I376" i="2"/>
  <c r="K376" i="2" s="1"/>
  <c r="I378" i="2"/>
  <c r="K378" i="2" s="1"/>
  <c r="I379" i="2"/>
  <c r="K379" i="2" s="1"/>
  <c r="I380" i="2"/>
  <c r="K380" i="2" s="1"/>
  <c r="I381" i="2"/>
  <c r="K381" i="2" s="1"/>
  <c r="I382" i="2"/>
  <c r="K382" i="2" s="1"/>
  <c r="I383" i="2"/>
  <c r="K383" i="2" s="1"/>
  <c r="I384" i="2"/>
  <c r="K384" i="2" s="1"/>
  <c r="I385" i="2"/>
  <c r="K385" i="2" s="1"/>
  <c r="I386" i="2"/>
  <c r="K386" i="2" s="1"/>
  <c r="I387" i="2"/>
  <c r="K387" i="2" s="1"/>
  <c r="I388" i="2"/>
  <c r="K388" i="2" s="1"/>
  <c r="I390" i="2"/>
  <c r="K390" i="2" s="1"/>
  <c r="I392" i="2"/>
  <c r="K392" i="2" s="1"/>
  <c r="I393" i="2"/>
  <c r="K393" i="2" s="1"/>
  <c r="I394" i="2"/>
  <c r="K394" i="2" s="1"/>
  <c r="I395" i="2"/>
  <c r="K395" i="2" s="1"/>
  <c r="I397" i="2"/>
  <c r="K397" i="2" s="1"/>
  <c r="I398" i="2"/>
  <c r="K398" i="2" s="1"/>
  <c r="I399" i="2"/>
  <c r="K399" i="2" s="1"/>
  <c r="I400" i="2"/>
  <c r="K400" i="2" s="1"/>
  <c r="I401" i="2"/>
  <c r="K401" i="2" s="1"/>
  <c r="I402" i="2"/>
  <c r="K402" i="2" s="1"/>
  <c r="I403" i="2"/>
  <c r="K403" i="2" s="1"/>
  <c r="I408" i="2"/>
  <c r="K408" i="2" s="1"/>
  <c r="I409" i="2"/>
  <c r="K409" i="2" s="1"/>
  <c r="I410" i="2"/>
  <c r="K410" i="2" s="1"/>
  <c r="I411" i="2"/>
  <c r="K411" i="2" s="1"/>
  <c r="I413" i="2"/>
  <c r="K413" i="2" s="1"/>
  <c r="I434" i="2"/>
  <c r="K434" i="2" s="1"/>
  <c r="I441" i="2"/>
  <c r="K441" i="2" s="1"/>
  <c r="I442" i="2"/>
  <c r="K442" i="2" s="1"/>
  <c r="I443" i="2"/>
  <c r="K443" i="2" s="1"/>
  <c r="I444" i="2"/>
  <c r="K444" i="2" s="1"/>
  <c r="I446" i="2"/>
  <c r="K446" i="2" s="1"/>
  <c r="I454" i="2"/>
  <c r="K454" i="2" s="1"/>
  <c r="I464" i="2"/>
  <c r="K464" i="2" s="1"/>
  <c r="I471" i="2"/>
  <c r="K471" i="2" s="1"/>
  <c r="I473" i="2"/>
  <c r="K473" i="2" s="1"/>
  <c r="I474" i="2"/>
  <c r="K474" i="2" s="1"/>
  <c r="I475" i="2"/>
  <c r="K475" i="2" s="1"/>
  <c r="I479" i="2"/>
  <c r="K479" i="2" s="1"/>
  <c r="I480" i="2"/>
  <c r="K480" i="2" s="1"/>
  <c r="I486" i="2"/>
  <c r="K486" i="2" s="1"/>
  <c r="I488" i="2"/>
  <c r="K488" i="2" s="1"/>
  <c r="I492" i="2"/>
  <c r="K492" i="2" s="1"/>
  <c r="I521" i="2"/>
  <c r="K521" i="2" s="1"/>
  <c r="I527" i="2"/>
  <c r="K527" i="2" s="1"/>
  <c r="I528" i="2"/>
  <c r="K528" i="2" s="1"/>
  <c r="I529" i="2"/>
  <c r="K529" i="2" s="1"/>
  <c r="I530" i="2"/>
  <c r="K530" i="2" s="1"/>
  <c r="I532" i="2"/>
  <c r="K532" i="2" s="1"/>
  <c r="I550" i="2"/>
  <c r="K550" i="2" s="1"/>
  <c r="I553" i="2"/>
  <c r="K553" i="2" s="1"/>
  <c r="I554" i="2"/>
  <c r="K554" i="2" s="1"/>
  <c r="I555" i="2"/>
  <c r="K555" i="2" s="1"/>
  <c r="I564" i="2"/>
  <c r="K564" i="2" s="1"/>
  <c r="I2" i="2"/>
  <c r="K2" i="2" s="1"/>
  <c r="N95" i="2" l="1"/>
  <c r="N96" i="2" l="1"/>
  <c r="N195" i="2"/>
  <c r="N196" i="2"/>
  <c r="N255" i="2"/>
  <c r="N256" i="2"/>
  <c r="N378" i="2"/>
  <c r="N379" i="2"/>
  <c r="J625" i="1"/>
  <c r="N174" i="2" l="1"/>
  <c r="N175" i="2"/>
  <c r="N528" i="2" l="1"/>
  <c r="N3" i="2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69" i="2"/>
  <c r="N70" i="2"/>
  <c r="N71" i="2"/>
  <c r="N72" i="2"/>
  <c r="N73" i="2"/>
  <c r="N74" i="2"/>
  <c r="N75" i="2"/>
  <c r="N76" i="2"/>
  <c r="N77" i="2"/>
  <c r="N78" i="2"/>
  <c r="N79" i="2"/>
  <c r="N80" i="2"/>
  <c r="N81" i="2"/>
  <c r="N82" i="2"/>
  <c r="N83" i="2"/>
  <c r="N84" i="2"/>
  <c r="N85" i="2"/>
  <c r="N86" i="2"/>
  <c r="N87" i="2"/>
  <c r="N88" i="2"/>
  <c r="N89" i="2"/>
  <c r="N90" i="2"/>
  <c r="N91" i="2"/>
  <c r="N92" i="2"/>
  <c r="N93" i="2"/>
  <c r="N94" i="2"/>
  <c r="N97" i="2"/>
  <c r="N98" i="2"/>
  <c r="N99" i="2"/>
  <c r="N100" i="2"/>
  <c r="N101" i="2"/>
  <c r="N102" i="2"/>
  <c r="N103" i="2"/>
  <c r="N104" i="2"/>
  <c r="N105" i="2"/>
  <c r="N106" i="2"/>
  <c r="N107" i="2"/>
  <c r="N108" i="2"/>
  <c r="N109" i="2"/>
  <c r="N110" i="2"/>
  <c r="N111" i="2"/>
  <c r="N112" i="2"/>
  <c r="N113" i="2"/>
  <c r="N114" i="2"/>
  <c r="N115" i="2"/>
  <c r="N116" i="2"/>
  <c r="N117" i="2"/>
  <c r="N118" i="2"/>
  <c r="N119" i="2"/>
  <c r="N120" i="2"/>
  <c r="N121" i="2"/>
  <c r="N122" i="2"/>
  <c r="N123" i="2"/>
  <c r="N124" i="2"/>
  <c r="N125" i="2"/>
  <c r="N126" i="2"/>
  <c r="N127" i="2"/>
  <c r="N128" i="2"/>
  <c r="N129" i="2"/>
  <c r="N130" i="2"/>
  <c r="N131" i="2"/>
  <c r="N132" i="2"/>
  <c r="N133" i="2"/>
  <c r="N134" i="2"/>
  <c r="N135" i="2"/>
  <c r="N136" i="2"/>
  <c r="N137" i="2"/>
  <c r="N138" i="2"/>
  <c r="N139" i="2"/>
  <c r="N140" i="2"/>
  <c r="N141" i="2"/>
  <c r="N142" i="2"/>
  <c r="N143" i="2"/>
  <c r="N144" i="2"/>
  <c r="N145" i="2"/>
  <c r="N146" i="2"/>
  <c r="N147" i="2"/>
  <c r="N148" i="2"/>
  <c r="N149" i="2"/>
  <c r="N150" i="2"/>
  <c r="N151" i="2"/>
  <c r="N152" i="2"/>
  <c r="N153" i="2"/>
  <c r="N154" i="2"/>
  <c r="N155" i="2"/>
  <c r="N156" i="2"/>
  <c r="N157" i="2"/>
  <c r="N158" i="2"/>
  <c r="N159" i="2"/>
  <c r="N160" i="2"/>
  <c r="N161" i="2"/>
  <c r="N162" i="2"/>
  <c r="N163" i="2"/>
  <c r="N164" i="2"/>
  <c r="N165" i="2"/>
  <c r="N166" i="2"/>
  <c r="N167" i="2"/>
  <c r="N168" i="2"/>
  <c r="N169" i="2"/>
  <c r="N170" i="2"/>
  <c r="N171" i="2"/>
  <c r="N172" i="2"/>
  <c r="N173" i="2"/>
  <c r="N176" i="2"/>
  <c r="N177" i="2"/>
  <c r="N178" i="2"/>
  <c r="N179" i="2"/>
  <c r="N180" i="2"/>
  <c r="N181" i="2"/>
  <c r="N182" i="2"/>
  <c r="N183" i="2"/>
  <c r="N184" i="2"/>
  <c r="N185" i="2"/>
  <c r="N186" i="2"/>
  <c r="N187" i="2"/>
  <c r="N188" i="2"/>
  <c r="N189" i="2"/>
  <c r="N190" i="2"/>
  <c r="N191" i="2"/>
  <c r="N192" i="2"/>
  <c r="N193" i="2"/>
  <c r="N194" i="2"/>
  <c r="N197" i="2"/>
  <c r="N198" i="2"/>
  <c r="N199" i="2"/>
  <c r="N200" i="2"/>
  <c r="N201" i="2"/>
  <c r="N202" i="2"/>
  <c r="N203" i="2"/>
  <c r="N204" i="2"/>
  <c r="N205" i="2"/>
  <c r="N206" i="2"/>
  <c r="N207" i="2"/>
  <c r="N208" i="2"/>
  <c r="N209" i="2"/>
  <c r="N210" i="2"/>
  <c r="N211" i="2"/>
  <c r="N212" i="2"/>
  <c r="N213" i="2"/>
  <c r="N214" i="2"/>
  <c r="N215" i="2"/>
  <c r="N216" i="2"/>
  <c r="N217" i="2"/>
  <c r="N218" i="2"/>
  <c r="N219" i="2"/>
  <c r="N220" i="2"/>
  <c r="N221" i="2"/>
  <c r="N222" i="2"/>
  <c r="N223" i="2"/>
  <c r="N224" i="2"/>
  <c r="N225" i="2"/>
  <c r="N226" i="2"/>
  <c r="N227" i="2"/>
  <c r="N228" i="2"/>
  <c r="N229" i="2"/>
  <c r="N230" i="2"/>
  <c r="N231" i="2"/>
  <c r="N232" i="2"/>
  <c r="N233" i="2"/>
  <c r="N234" i="2"/>
  <c r="N235" i="2"/>
  <c r="N236" i="2"/>
  <c r="N237" i="2"/>
  <c r="N238" i="2"/>
  <c r="N239" i="2"/>
  <c r="N240" i="2"/>
  <c r="N241" i="2"/>
  <c r="N242" i="2"/>
  <c r="N243" i="2"/>
  <c r="N244" i="2"/>
  <c r="N245" i="2"/>
  <c r="N246" i="2"/>
  <c r="N247" i="2"/>
  <c r="N248" i="2"/>
  <c r="N249" i="2"/>
  <c r="N250" i="2"/>
  <c r="N251" i="2"/>
  <c r="N252" i="2"/>
  <c r="N253" i="2"/>
  <c r="N254" i="2"/>
  <c r="N257" i="2"/>
  <c r="N258" i="2"/>
  <c r="N259" i="2"/>
  <c r="N260" i="2"/>
  <c r="N261" i="2"/>
  <c r="N262" i="2"/>
  <c r="N263" i="2"/>
  <c r="N264" i="2"/>
  <c r="N265" i="2"/>
  <c r="N266" i="2"/>
  <c r="N267" i="2"/>
  <c r="N268" i="2"/>
  <c r="N269" i="2"/>
  <c r="N270" i="2"/>
  <c r="N271" i="2"/>
  <c r="N272" i="2"/>
  <c r="N273" i="2"/>
  <c r="N274" i="2"/>
  <c r="N275" i="2"/>
  <c r="N276" i="2"/>
  <c r="N277" i="2"/>
  <c r="N278" i="2"/>
  <c r="N279" i="2"/>
  <c r="N280" i="2"/>
  <c r="N281" i="2"/>
  <c r="N282" i="2"/>
  <c r="N283" i="2"/>
  <c r="N284" i="2"/>
  <c r="N285" i="2"/>
  <c r="N286" i="2"/>
  <c r="N287" i="2"/>
  <c r="N288" i="2"/>
  <c r="N289" i="2"/>
  <c r="N290" i="2"/>
  <c r="N291" i="2"/>
  <c r="N292" i="2"/>
  <c r="N293" i="2"/>
  <c r="N294" i="2"/>
  <c r="N295" i="2"/>
  <c r="N296" i="2"/>
  <c r="N297" i="2"/>
  <c r="N298" i="2"/>
  <c r="N299" i="2"/>
  <c r="N300" i="2"/>
  <c r="N301" i="2"/>
  <c r="N302" i="2"/>
  <c r="N303" i="2"/>
  <c r="N304" i="2"/>
  <c r="N305" i="2"/>
  <c r="N306" i="2"/>
  <c r="N307" i="2"/>
  <c r="N308" i="2"/>
  <c r="N309" i="2"/>
  <c r="N310" i="2"/>
  <c r="N311" i="2"/>
  <c r="N312" i="2"/>
  <c r="N313" i="2"/>
  <c r="N314" i="2"/>
  <c r="N315" i="2"/>
  <c r="N316" i="2"/>
  <c r="N317" i="2"/>
  <c r="N318" i="2"/>
  <c r="N319" i="2"/>
  <c r="N320" i="2"/>
  <c r="N321" i="2"/>
  <c r="N322" i="2"/>
  <c r="N323" i="2"/>
  <c r="N324" i="2"/>
  <c r="N325" i="2"/>
  <c r="N326" i="2"/>
  <c r="N327" i="2"/>
  <c r="N328" i="2"/>
  <c r="N329" i="2"/>
  <c r="N330" i="2"/>
  <c r="N331" i="2"/>
  <c r="N332" i="2"/>
  <c r="N333" i="2"/>
  <c r="N334" i="2"/>
  <c r="N335" i="2"/>
  <c r="N336" i="2"/>
  <c r="N337" i="2"/>
  <c r="N338" i="2"/>
  <c r="N339" i="2"/>
  <c r="N340" i="2"/>
  <c r="N341" i="2"/>
  <c r="N342" i="2"/>
  <c r="N343" i="2"/>
  <c r="N344" i="2"/>
  <c r="N345" i="2"/>
  <c r="N346" i="2"/>
  <c r="N347" i="2"/>
  <c r="N348" i="2"/>
  <c r="N349" i="2"/>
  <c r="N350" i="2"/>
  <c r="N351" i="2"/>
  <c r="N352" i="2"/>
  <c r="N353" i="2"/>
  <c r="N354" i="2"/>
  <c r="N355" i="2"/>
  <c r="N356" i="2"/>
  <c r="N357" i="2"/>
  <c r="N358" i="2"/>
  <c r="N359" i="2"/>
  <c r="N360" i="2"/>
  <c r="N361" i="2"/>
  <c r="N362" i="2"/>
  <c r="N363" i="2"/>
  <c r="N364" i="2"/>
  <c r="N365" i="2"/>
  <c r="N366" i="2"/>
  <c r="N367" i="2"/>
  <c r="N368" i="2"/>
  <c r="N369" i="2"/>
  <c r="N370" i="2"/>
  <c r="N371" i="2"/>
  <c r="N372" i="2"/>
  <c r="N373" i="2"/>
  <c r="N374" i="2"/>
  <c r="N375" i="2"/>
  <c r="N376" i="2"/>
  <c r="N377" i="2"/>
  <c r="N380" i="2"/>
  <c r="N381" i="2"/>
  <c r="N382" i="2"/>
  <c r="N383" i="2"/>
  <c r="N384" i="2"/>
  <c r="N385" i="2"/>
  <c r="N386" i="2"/>
  <c r="N387" i="2"/>
  <c r="N388" i="2"/>
  <c r="N389" i="2"/>
  <c r="N390" i="2"/>
  <c r="N391" i="2"/>
  <c r="N392" i="2"/>
  <c r="N393" i="2"/>
  <c r="N394" i="2"/>
  <c r="N395" i="2"/>
  <c r="N396" i="2"/>
  <c r="N397" i="2"/>
  <c r="N398" i="2"/>
  <c r="N399" i="2"/>
  <c r="N400" i="2"/>
  <c r="N401" i="2"/>
  <c r="N402" i="2"/>
  <c r="N403" i="2"/>
  <c r="N404" i="2"/>
  <c r="N405" i="2"/>
  <c r="N406" i="2"/>
  <c r="N407" i="2"/>
  <c r="N408" i="2"/>
  <c r="N409" i="2"/>
  <c r="N410" i="2"/>
  <c r="N411" i="2"/>
  <c r="N412" i="2"/>
  <c r="N413" i="2"/>
  <c r="N414" i="2"/>
  <c r="N415" i="2"/>
  <c r="N416" i="2"/>
  <c r="N417" i="2"/>
  <c r="N418" i="2"/>
  <c r="N419" i="2"/>
  <c r="N420" i="2"/>
  <c r="N421" i="2"/>
  <c r="N422" i="2"/>
  <c r="N423" i="2"/>
  <c r="N424" i="2"/>
  <c r="N425" i="2"/>
  <c r="N426" i="2"/>
  <c r="N427" i="2"/>
  <c r="N428" i="2"/>
  <c r="N429" i="2"/>
  <c r="N430" i="2"/>
  <c r="N431" i="2"/>
  <c r="N432" i="2"/>
  <c r="N433" i="2"/>
  <c r="N434" i="2"/>
  <c r="N435" i="2"/>
  <c r="N436" i="2"/>
  <c r="N437" i="2"/>
  <c r="N438" i="2"/>
  <c r="N439" i="2"/>
  <c r="N440" i="2"/>
  <c r="N441" i="2"/>
  <c r="N442" i="2"/>
  <c r="N443" i="2"/>
  <c r="N444" i="2"/>
  <c r="N445" i="2"/>
  <c r="N446" i="2"/>
  <c r="N447" i="2"/>
  <c r="N448" i="2"/>
  <c r="N449" i="2"/>
  <c r="N450" i="2"/>
  <c r="N451" i="2"/>
  <c r="N452" i="2"/>
  <c r="N453" i="2"/>
  <c r="N454" i="2"/>
  <c r="N455" i="2"/>
  <c r="N456" i="2"/>
  <c r="N457" i="2"/>
  <c r="N458" i="2"/>
  <c r="N459" i="2"/>
  <c r="N460" i="2"/>
  <c r="N461" i="2"/>
  <c r="N462" i="2"/>
  <c r="N463" i="2"/>
  <c r="N464" i="2"/>
  <c r="N465" i="2"/>
  <c r="N466" i="2"/>
  <c r="N467" i="2"/>
  <c r="N468" i="2"/>
  <c r="N469" i="2"/>
  <c r="N470" i="2"/>
  <c r="N471" i="2"/>
  <c r="N472" i="2"/>
  <c r="N473" i="2"/>
  <c r="N474" i="2"/>
  <c r="N475" i="2"/>
  <c r="N476" i="2"/>
  <c r="N477" i="2"/>
  <c r="N478" i="2"/>
  <c r="N479" i="2"/>
  <c r="N480" i="2"/>
  <c r="N481" i="2"/>
  <c r="N482" i="2"/>
  <c r="N483" i="2"/>
  <c r="N484" i="2"/>
  <c r="N485" i="2"/>
  <c r="N486" i="2"/>
  <c r="N487" i="2"/>
  <c r="N488" i="2"/>
  <c r="N489" i="2"/>
  <c r="N490" i="2"/>
  <c r="N491" i="2"/>
  <c r="N492" i="2"/>
  <c r="N493" i="2"/>
  <c r="N494" i="2"/>
  <c r="N495" i="2"/>
  <c r="N496" i="2"/>
  <c r="N497" i="2"/>
  <c r="N498" i="2"/>
  <c r="N499" i="2"/>
  <c r="N500" i="2"/>
  <c r="N501" i="2"/>
  <c r="N502" i="2"/>
  <c r="N503" i="2"/>
  <c r="N504" i="2"/>
  <c r="N505" i="2"/>
  <c r="N506" i="2"/>
  <c r="N507" i="2"/>
  <c r="N508" i="2"/>
  <c r="N509" i="2"/>
  <c r="N510" i="2"/>
  <c r="N511" i="2"/>
  <c r="N512" i="2"/>
  <c r="N513" i="2"/>
  <c r="N514" i="2"/>
  <c r="N515" i="2"/>
  <c r="N516" i="2"/>
  <c r="N517" i="2"/>
  <c r="N518" i="2"/>
  <c r="N519" i="2"/>
  <c r="N520" i="2"/>
  <c r="N521" i="2"/>
  <c r="N522" i="2"/>
  <c r="N523" i="2"/>
  <c r="N524" i="2"/>
  <c r="N525" i="2"/>
  <c r="N526" i="2"/>
  <c r="N527" i="2"/>
  <c r="N529" i="2"/>
  <c r="N530" i="2"/>
  <c r="N531" i="2"/>
  <c r="N532" i="2"/>
  <c r="N533" i="2"/>
  <c r="N534" i="2"/>
  <c r="N535" i="2"/>
  <c r="N536" i="2"/>
  <c r="N537" i="2"/>
  <c r="N538" i="2"/>
  <c r="N539" i="2"/>
  <c r="N540" i="2"/>
  <c r="N541" i="2"/>
  <c r="N542" i="2"/>
  <c r="N543" i="2"/>
  <c r="N544" i="2"/>
  <c r="N545" i="2"/>
  <c r="N546" i="2"/>
  <c r="N547" i="2"/>
  <c r="N548" i="2"/>
  <c r="N549" i="2"/>
  <c r="N550" i="2"/>
  <c r="N551" i="2"/>
  <c r="N552" i="2"/>
  <c r="N553" i="2"/>
  <c r="N554" i="2"/>
  <c r="N555" i="2"/>
  <c r="N556" i="2"/>
  <c r="N557" i="2"/>
  <c r="N558" i="2"/>
  <c r="N559" i="2"/>
  <c r="N560" i="2"/>
  <c r="N561" i="2"/>
  <c r="N562" i="2"/>
  <c r="N563" i="2"/>
  <c r="N564" i="2"/>
  <c r="N2" i="2"/>
  <c r="N565" i="2" l="1"/>
</calcChain>
</file>

<file path=xl/sharedStrings.xml><?xml version="1.0" encoding="utf-8"?>
<sst xmlns="http://schemas.openxmlformats.org/spreadsheetml/2006/main" count="5258" uniqueCount="1990">
  <si>
    <t>SI</t>
  </si>
  <si>
    <t>Part Code</t>
  </si>
  <si>
    <t>Model</t>
  </si>
  <si>
    <t>Part Name</t>
  </si>
  <si>
    <t>Knight Rider</t>
  </si>
  <si>
    <t>62270-172-0000</t>
  </si>
  <si>
    <t>Clutch Cable</t>
  </si>
  <si>
    <t>Knight Rider</t>
  </si>
  <si>
    <t>62230-CCG-030</t>
  </si>
  <si>
    <t>Mileage Flexible Shaft</t>
  </si>
  <si>
    <t>Knight Rider</t>
  </si>
  <si>
    <t>62250-172-0000</t>
  </si>
  <si>
    <t>Choke Cabe</t>
  </si>
  <si>
    <t>Knight Rider</t>
  </si>
  <si>
    <t>62210-172-0001</t>
  </si>
  <si>
    <t>Throttle Cable</t>
  </si>
  <si>
    <t>Knight Rider</t>
  </si>
  <si>
    <t>34500-136-0000</t>
  </si>
  <si>
    <t>Rear Brake Switch</t>
  </si>
  <si>
    <t>Knight Rider</t>
  </si>
  <si>
    <t>4211A-172-0000</t>
  </si>
  <si>
    <t>Brake Pedal, Rear Brake</t>
  </si>
  <si>
    <t>Knight Rider</t>
  </si>
  <si>
    <t>43100-172-0000</t>
  </si>
  <si>
    <t>Front Hydraulic Brake Comp.</t>
  </si>
  <si>
    <t>Knight Rider</t>
  </si>
  <si>
    <t>44203-168-0000</t>
  </si>
  <si>
    <t>Rear Brake shoe</t>
  </si>
  <si>
    <t>Knight Rider</t>
  </si>
  <si>
    <t>15001-024-0000</t>
  </si>
  <si>
    <t>Gasket, Cylinder Head</t>
  </si>
  <si>
    <t>Knight Rider</t>
  </si>
  <si>
    <t>11003-024-0000</t>
  </si>
  <si>
    <t>Gasket, Cylinder Body</t>
  </si>
  <si>
    <t>Knight Rider</t>
  </si>
  <si>
    <t>18400-TAMO-0000</t>
  </si>
  <si>
    <t>Knight Rider</t>
  </si>
  <si>
    <t>89100-172-0000</t>
  </si>
  <si>
    <t>Looking Mirror</t>
  </si>
  <si>
    <t>Knight Rider</t>
  </si>
  <si>
    <t>12401-024-0000</t>
  </si>
  <si>
    <t>Gasket, Right Cover</t>
  </si>
  <si>
    <t>Knight Rider</t>
  </si>
  <si>
    <t>61106-168-0000</t>
  </si>
  <si>
    <t>Steel Plate</t>
  </si>
  <si>
    <t>Knight Rider</t>
  </si>
  <si>
    <t>61130-168-0000</t>
  </si>
  <si>
    <t>Steel Ball</t>
  </si>
  <si>
    <t>Knight Rider</t>
  </si>
  <si>
    <t>61105-168-0000</t>
  </si>
  <si>
    <t>Steel Bowl</t>
  </si>
  <si>
    <t>Knight Rider</t>
  </si>
  <si>
    <t>61107-168-0000</t>
  </si>
  <si>
    <t>Lower Steel Plate</t>
  </si>
  <si>
    <t>Knight Rider</t>
  </si>
  <si>
    <t>342000-1720-00TY0000</t>
  </si>
  <si>
    <t>Right Handlebar Switch Comp.</t>
  </si>
  <si>
    <t>Knight Rider</t>
  </si>
  <si>
    <t>341000-1720-01TY0000</t>
  </si>
  <si>
    <t>Left Handlebar Switch Assy.</t>
  </si>
  <si>
    <t>Knight Rider</t>
  </si>
  <si>
    <t>38000-172-0000</t>
  </si>
  <si>
    <t>Ignition Switch Lock</t>
  </si>
  <si>
    <t>Knight Rider</t>
  </si>
  <si>
    <t>43136-172-0000</t>
  </si>
  <si>
    <t>Disc Brake Handlebar</t>
  </si>
  <si>
    <t>Knight Rider</t>
  </si>
  <si>
    <t>31200-108A-0000</t>
  </si>
  <si>
    <t>CDI Comp.</t>
  </si>
  <si>
    <t>Knight Rider</t>
  </si>
  <si>
    <t>33100-13613-0000</t>
  </si>
  <si>
    <t>Rectifier</t>
  </si>
  <si>
    <t>Knight Rider</t>
  </si>
  <si>
    <t>31300-172-0000</t>
  </si>
  <si>
    <t>ignition Coil</t>
  </si>
  <si>
    <t>Knight Rider</t>
  </si>
  <si>
    <t>WT1243-1997-0813124</t>
  </si>
  <si>
    <t>Chain</t>
  </si>
  <si>
    <t>Knight Rider</t>
  </si>
  <si>
    <t>39110-168E-0000</t>
  </si>
  <si>
    <t>Battery</t>
  </si>
  <si>
    <t>Knight Rider</t>
  </si>
  <si>
    <t>1110A-❑24-0000</t>
  </si>
  <si>
    <t>Cylinder Body Camp.</t>
  </si>
  <si>
    <t>Knight Rider</t>
  </si>
  <si>
    <t>13104-024-0000</t>
  </si>
  <si>
    <t>Piston Ring (First Ring)</t>
  </si>
  <si>
    <t>Knight Rider</t>
  </si>
  <si>
    <t>13105-024-0000</t>
  </si>
  <si>
    <t>Piston Ring (Second Ring)</t>
  </si>
  <si>
    <t>Knight Rider</t>
  </si>
  <si>
    <t>13110-024-0000</t>
  </si>
  <si>
    <t>Ring, Oil Scraper Componentnt</t>
  </si>
  <si>
    <t>Knight Rider</t>
  </si>
  <si>
    <t>13101-024-0000</t>
  </si>
  <si>
    <t>Piston</t>
  </si>
  <si>
    <t>Knight Rider</t>
  </si>
  <si>
    <t>13102-024-0000</t>
  </si>
  <si>
    <t>Pin, Piston</t>
  </si>
  <si>
    <t>Knight Rider</t>
  </si>
  <si>
    <t>15102-024-0000</t>
  </si>
  <si>
    <t>Exhaust Valve</t>
  </si>
  <si>
    <t>Knight Rider</t>
  </si>
  <si>
    <t>15101-024-0000</t>
  </si>
  <si>
    <t>Intake Valve</t>
  </si>
  <si>
    <t>Knight Rider</t>
  </si>
  <si>
    <t>01600-TOGO-0000</t>
  </si>
  <si>
    <t>Oil Seal, Stem</t>
  </si>
  <si>
    <t>Knight Rider</t>
  </si>
  <si>
    <t>21010-024-0000</t>
  </si>
  <si>
    <t>Kick Starter Comp.</t>
  </si>
  <si>
    <t>Knight Rider</t>
  </si>
  <si>
    <t>15001-024-0000</t>
  </si>
  <si>
    <t>Gasket, Cylinder Head</t>
  </si>
  <si>
    <t>Knight Rider</t>
  </si>
  <si>
    <t>11003-024-0000</t>
  </si>
  <si>
    <t>Gasket, Cylinder Body</t>
  </si>
  <si>
    <t>Knight Rider</t>
  </si>
  <si>
    <t>12401-024-0000</t>
  </si>
  <si>
    <t>Gasket, Right Cover</t>
  </si>
  <si>
    <t>Knight Rider</t>
  </si>
  <si>
    <t>13202-024-00001</t>
  </si>
  <si>
    <t>Connecting Rod</t>
  </si>
  <si>
    <t>Knight Rider</t>
  </si>
  <si>
    <t>34210/1PsoFmG+</t>
  </si>
  <si>
    <t>Plug</t>
  </si>
  <si>
    <t>Knight Rider„</t>
  </si>
  <si>
    <t>26051-024-0000</t>
  </si>
  <si>
    <t>Gearshift Axle</t>
  </si>
  <si>
    <t>Knight Rider</t>
  </si>
  <si>
    <t>35110-172-0100</t>
  </si>
  <si>
    <t>Main Cable</t>
  </si>
  <si>
    <t>Knight Rider</t>
  </si>
  <si>
    <t>83101-172-0000***</t>
  </si>
  <si>
    <t>Front Mudguard</t>
  </si>
  <si>
    <t>Knight Rider</t>
  </si>
  <si>
    <t>83101-172-0000***</t>
  </si>
  <si>
    <t>Front Mudguard</t>
  </si>
  <si>
    <t>Knight Rider</t>
  </si>
  <si>
    <t>83101-172-0000***</t>
  </si>
  <si>
    <t>Front Mudguard</t>
  </si>
  <si>
    <t>Knight Rider</t>
  </si>
  <si>
    <t>61103-172-0000</t>
  </si>
  <si>
    <t>Handlebar</t>
  </si>
  <si>
    <t>Knight Rider</t>
  </si>
  <si>
    <t>81053-172-0000</t>
  </si>
  <si>
    <t>Left Decorative Cover, Fuel Tank</t>
  </si>
  <si>
    <t>Knight Rider</t>
  </si>
  <si>
    <t>81063-172-0000</t>
  </si>
  <si>
    <t>Right Decorative Cover, Fuel Tank</t>
  </si>
  <si>
    <t>Knight Rider</t>
  </si>
  <si>
    <t>8110A-172-0000m</t>
  </si>
  <si>
    <t>Fuel Tank State I , II</t>
  </si>
  <si>
    <t>Knight Rider</t>
  </si>
  <si>
    <t>12317-024-0600</t>
  </si>
  <si>
    <t>Cowel L.H (under sheat)</t>
  </si>
  <si>
    <t>Knight Rider</t>
  </si>
  <si>
    <t>83301-172-0000***</t>
  </si>
  <si>
    <t>Plate. Rear Cover</t>
  </si>
  <si>
    <t>Knight Rider</t>
  </si>
  <si>
    <t>83151-172-0000***</t>
  </si>
  <si>
    <t>Cowel R.h (under sheat)</t>
  </si>
  <si>
    <t>Knight Rider</t>
  </si>
  <si>
    <t>36600-172-0000</t>
  </si>
  <si>
    <t>Taillight Comp.</t>
  </si>
  <si>
    <t>Knight Rider</t>
  </si>
  <si>
    <t>36100-172-0000</t>
  </si>
  <si>
    <t>Headlight</t>
  </si>
  <si>
    <t>Knight Rider</t>
  </si>
  <si>
    <t>36200-172-0000</t>
  </si>
  <si>
    <t>Front Left Signal Light</t>
  </si>
  <si>
    <t>Knight Rider</t>
  </si>
  <si>
    <t>36300-172-0000</t>
  </si>
  <si>
    <t>Front Right Signal Light</t>
  </si>
  <si>
    <t>Knight Rider</t>
  </si>
  <si>
    <t>36400-172-0000</t>
  </si>
  <si>
    <t>Rear Left Signal Light</t>
  </si>
  <si>
    <t>Knight Rider</t>
  </si>
  <si>
    <t>36500-172-0000</t>
  </si>
  <si>
    <t>Rear Right Signal Light</t>
  </si>
  <si>
    <t>Knight Rider</t>
  </si>
  <si>
    <t>41110-172-0000</t>
  </si>
  <si>
    <t>Wheel Rim Front</t>
  </si>
  <si>
    <t>Knight Rider</t>
  </si>
  <si>
    <t>41210-172-0001</t>
  </si>
  <si>
    <t>Wheel Rim Rear</t>
  </si>
  <si>
    <t>Knight Rider</t>
  </si>
  <si>
    <t>37100-172-0000</t>
  </si>
  <si>
    <t>Speedometer Assy.</t>
  </si>
  <si>
    <t>Knight Rider</t>
  </si>
  <si>
    <t>17200-172-0000</t>
  </si>
  <si>
    <t>Fuel Sensor Comp.</t>
  </si>
  <si>
    <t>Knight Rider</t>
  </si>
  <si>
    <t>18004-172-0000</t>
  </si>
  <si>
    <t>Heat-proof Panel</t>
  </si>
  <si>
    <t>Knight Rider</t>
  </si>
  <si>
    <t>72311-172-0000</t>
  </si>
  <si>
    <t>Right Rear Brkt Camp.</t>
  </si>
  <si>
    <t>Knight Rider</t>
  </si>
  <si>
    <t>72211-172-0000</t>
  </si>
  <si>
    <t>Rear Left Brkt Comp.</t>
  </si>
  <si>
    <t>Turbo</t>
  </si>
  <si>
    <t>QJX46200</t>
  </si>
  <si>
    <t>Clutch Cable</t>
  </si>
  <si>
    <t>Turbo</t>
  </si>
  <si>
    <t>=46700</t>
  </si>
  <si>
    <t>Odometer Cable Comp.</t>
  </si>
  <si>
    <t>Turbo</t>
  </si>
  <si>
    <t>01x46350</t>
  </si>
  <si>
    <t>Choke Cable</t>
  </si>
  <si>
    <t>Turbo</t>
  </si>
  <si>
    <t>01X46310</t>
  </si>
  <si>
    <t>Throttle Cable</t>
  </si>
  <si>
    <t>Turbo</t>
  </si>
  <si>
    <t>0JX35310</t>
  </si>
  <si>
    <t>Front Brake Switch</t>
  </si>
  <si>
    <t>Turbo</t>
  </si>
  <si>
    <t>Rear Brake Switch</t>
  </si>
  <si>
    <t>Turbo</t>
  </si>
  <si>
    <t>01X65410</t>
  </si>
  <si>
    <t>Rear Brake Pedal Comp.</t>
  </si>
  <si>
    <t>Turbo</t>
  </si>
  <si>
    <t>01X56000-03</t>
  </si>
  <si>
    <t>Front Brake Calliper</t>
  </si>
  <si>
    <t>Turbo</t>
  </si>
  <si>
    <t>Q1X56000</t>
  </si>
  <si>
    <t>Front Hydraulic Brake Assy</t>
  </si>
  <si>
    <t>Turbo</t>
  </si>
  <si>
    <t>0JX47511</t>
  </si>
  <si>
    <t>Front Brake Lever</t>
  </si>
  <si>
    <t>Turbo</t>
  </si>
  <si>
    <t>01X56520</t>
  </si>
  <si>
    <t>Front Disc Brake Pad</t>
  </si>
  <si>
    <t>Turbo</t>
  </si>
  <si>
    <t>01X65110</t>
  </si>
  <si>
    <t>Rear Brake Shoe Set</t>
  </si>
  <si>
    <t>Turbo</t>
  </si>
  <si>
    <t>OJX64253</t>
  </si>
  <si>
    <t>Rear Wheel Buffer</t>
  </si>
  <si>
    <t>Turbo</t>
  </si>
  <si>
    <t>157FMJE01-02</t>
  </si>
  <si>
    <t>Gasket Head</t>
  </si>
  <si>
    <t>Turbo</t>
  </si>
  <si>
    <t>157FMJE01-05</t>
  </si>
  <si>
    <t>Gasket Cylinder</t>
  </si>
  <si>
    <t>Turbo</t>
  </si>
  <si>
    <t>QJX17121</t>
  </si>
  <si>
    <t>Air Cleaner Element</t>
  </si>
  <si>
    <t>Turbo</t>
  </si>
  <si>
    <t>157FMJE01-11</t>
  </si>
  <si>
    <t>Gasket, cylinder head cover</t>
  </si>
  <si>
    <t>Turbo</t>
  </si>
  <si>
    <t>157FM1E04-07</t>
  </si>
  <si>
    <t>Turbo</t>
  </si>
  <si>
    <t>Rearview Mirror,LH</t>
  </si>
  <si>
    <t>Turbo</t>
  </si>
  <si>
    <t>Rearview Mirror,RH</t>
  </si>
  <si>
    <t>Turbo</t>
  </si>
  <si>
    <t>157FM1E04-03</t>
  </si>
  <si>
    <t>Gaskit</t>
  </si>
  <si>
    <t>Turbo</t>
  </si>
  <si>
    <t>01X51950</t>
  </si>
  <si>
    <t>Steering Stem Bearing Set</t>
  </si>
  <si>
    <t>Turbo</t>
  </si>
  <si>
    <t>0JX35100</t>
  </si>
  <si>
    <t>Handlebar Switch,RH</t>
  </si>
  <si>
    <t>Turbo</t>
  </si>
  <si>
    <t>01X35200</t>
  </si>
  <si>
    <t>Handlebar Switch,LH</t>
  </si>
  <si>
    <t>Turbo</t>
  </si>
  <si>
    <t>QJX48000</t>
  </si>
  <si>
    <t>Lock Assy</t>
  </si>
  <si>
    <t>Turbo</t>
  </si>
  <si>
    <t>QJX47511</t>
  </si>
  <si>
    <t>Front brake lever</t>
  </si>
  <si>
    <t>Turbo</t>
  </si>
  <si>
    <t>Clutch lever</t>
  </si>
  <si>
    <t>Turbo</t>
  </si>
  <si>
    <t>0JX47511</t>
  </si>
  <si>
    <t>Fuel cock Comp.</t>
  </si>
  <si>
    <t>Turbo</t>
  </si>
  <si>
    <t>183 N 034400</t>
  </si>
  <si>
    <t>Ignition Controller</t>
  </si>
  <si>
    <t>Turbo</t>
  </si>
  <si>
    <t>51A31600</t>
  </si>
  <si>
    <t>Regulator</t>
  </si>
  <si>
    <t>Turbo</t>
  </si>
  <si>
    <t>MIY34500</t>
  </si>
  <si>
    <t>Coil Ignition</t>
  </si>
  <si>
    <t>Turbo</t>
  </si>
  <si>
    <t>Q98008MC120</t>
  </si>
  <si>
    <t>Chain, 08MC1428H-120)</t>
  </si>
  <si>
    <t>Turbo</t>
  </si>
  <si>
    <t>0J X62100</t>
  </si>
  <si>
    <t>Rear Shock Absorber Assy</t>
  </si>
  <si>
    <t>Turbo</t>
  </si>
  <si>
    <t>0JX31500</t>
  </si>
  <si>
    <t>Battery</t>
  </si>
  <si>
    <t>Turbo</t>
  </si>
  <si>
    <t>157FM1E01-03</t>
  </si>
  <si>
    <t>Cylinder Block</t>
  </si>
  <si>
    <t>Turbo</t>
  </si>
  <si>
    <t>157FMJE09-01</t>
  </si>
  <si>
    <t>Piston Pin</t>
  </si>
  <si>
    <t>Turbo</t>
  </si>
  <si>
    <t>157FM1E09-16</t>
  </si>
  <si>
    <t>Piston</t>
  </si>
  <si>
    <t>Turbo</t>
  </si>
  <si>
    <t>157FM1E09-17</t>
  </si>
  <si>
    <t>Piston Ring Set</t>
  </si>
  <si>
    <t>Turbo</t>
  </si>
  <si>
    <t>162FMJ-2RE02-10</t>
  </si>
  <si>
    <t>Exhaust Valve</t>
  </si>
  <si>
    <t>Turbo</t>
  </si>
  <si>
    <t>162FMJ-2RE02-09</t>
  </si>
  <si>
    <t>Intake Valve</t>
  </si>
  <si>
    <t>Turbo</t>
  </si>
  <si>
    <t>162FMJ-28E02-02</t>
  </si>
  <si>
    <t>Valve Stem Oil Seal</t>
  </si>
  <si>
    <t>Turbo</t>
  </si>
  <si>
    <t>157FMJE08-09</t>
  </si>
  <si>
    <t>Stater Comp</t>
  </si>
  <si>
    <t>Turbo</t>
  </si>
  <si>
    <t>157FMJE01-02</t>
  </si>
  <si>
    <t>Gaskit Head</t>
  </si>
  <si>
    <t>Turbo</t>
  </si>
  <si>
    <t>157FNIJE01-05</t>
  </si>
  <si>
    <t>Gaskit Cylinder</t>
  </si>
  <si>
    <t>Turbo</t>
  </si>
  <si>
    <t>157FMJE04-03</t>
  </si>
  <si>
    <t>Gaskit</t>
  </si>
  <si>
    <t>Turbo</t>
  </si>
  <si>
    <t>157FMJE08-04</t>
  </si>
  <si>
    <t>Left Crankcase Cover Gasket</t>
  </si>
  <si>
    <t>Turbo</t>
  </si>
  <si>
    <t>157FMJE09-12</t>
  </si>
  <si>
    <t>Crankshaft Assy</t>
  </si>
  <si>
    <t>Turbo</t>
  </si>
  <si>
    <t>157FMJE07-10</t>
  </si>
  <si>
    <t>Clutch Drive Plate Comp</t>
  </si>
  <si>
    <t>Turbo</t>
  </si>
  <si>
    <t>157FMJE07-11</t>
  </si>
  <si>
    <t>Clutch Driven Plate</t>
  </si>
  <si>
    <t>Turbo</t>
  </si>
  <si>
    <t>157FMJE06-01</t>
  </si>
  <si>
    <t>Primary Drive Gear</t>
  </si>
  <si>
    <t>Turbo</t>
  </si>
  <si>
    <t>157FM1E12-03</t>
  </si>
  <si>
    <t>Motor Assy, starting</t>
  </si>
  <si>
    <t>Turbo</t>
  </si>
  <si>
    <t>157FMJE11-07</t>
  </si>
  <si>
    <t>Shaft Assy, gearshift</t>
  </si>
  <si>
    <t>Turbo</t>
  </si>
  <si>
    <t>01X32100</t>
  </si>
  <si>
    <t>Main Cable</t>
  </si>
  <si>
    <t>Turbo</t>
  </si>
  <si>
    <t>QJX53111</t>
  </si>
  <si>
    <t>Front Fender(BLACK)</t>
  </si>
  <si>
    <t>Turbo</t>
  </si>
  <si>
    <t>0053111-01</t>
  </si>
  <si>
    <t>Front Fender(RED)*</t>
  </si>
  <si>
    <t>Turbo</t>
  </si>
  <si>
    <t>0JX53111-02</t>
  </si>
  <si>
    <t>Front Fender(YELLOW)*</t>
  </si>
  <si>
    <t>Turbo</t>
  </si>
  <si>
    <t>01X43110</t>
  </si>
  <si>
    <t>Headlight Hood (BLACK)</t>
  </si>
  <si>
    <t>Turbo</t>
  </si>
  <si>
    <t>0043110-01</t>
  </si>
  <si>
    <t>Headlight Hood (RED)</t>
  </si>
  <si>
    <t>Turbo</t>
  </si>
  <si>
    <t>QJX43110-02</t>
  </si>
  <si>
    <t>Headlight Hood (YELLOW)</t>
  </si>
  <si>
    <t>Turbo</t>
  </si>
  <si>
    <t>OJX47111</t>
  </si>
  <si>
    <t>Steering Bar Pipe Comp.</t>
  </si>
  <si>
    <t>Turbo</t>
  </si>
  <si>
    <t>QJX51211</t>
  </si>
  <si>
    <t>Steem Comp</t>
  </si>
  <si>
    <t>Turbo</t>
  </si>
  <si>
    <t>4JX43980</t>
  </si>
  <si>
    <t>Fuel Tank Ornament Bracket,RH</t>
  </si>
  <si>
    <t>Turbo</t>
  </si>
  <si>
    <t>0043990</t>
  </si>
  <si>
    <t>Fuel Tank Ornament Bracket,LH</t>
  </si>
  <si>
    <t>Turbo</t>
  </si>
  <si>
    <t>0JX49112</t>
  </si>
  <si>
    <t>Fuel Tank Inner Ornament,RH</t>
  </si>
  <si>
    <t>Turbo</t>
  </si>
  <si>
    <t>0JX49122</t>
  </si>
  <si>
    <t>Fuel Tank Inner Ornament,LH</t>
  </si>
  <si>
    <t>Turbo</t>
  </si>
  <si>
    <t>0JX43541</t>
  </si>
  <si>
    <t>Fuel Tank Ornament,RH (RED)</t>
  </si>
  <si>
    <t>Turbo</t>
  </si>
  <si>
    <t>41X43541</t>
  </si>
  <si>
    <t>Fuel Tank Ornament,RH (MATT RED)</t>
  </si>
  <si>
    <t>Turbo</t>
  </si>
  <si>
    <t>4JX43541</t>
  </si>
  <si>
    <t>Fuel Tank Ornament,RH (BLUE)</t>
  </si>
  <si>
    <t>Turbo</t>
  </si>
  <si>
    <t>0JX43541</t>
  </si>
  <si>
    <t>Fuel Tank Ornament,RH (MATT BLUE)</t>
  </si>
  <si>
    <t>Turbo</t>
  </si>
  <si>
    <t>0JX43541</t>
  </si>
  <si>
    <t>Fuel Tank Ornament,RH (BLACK)</t>
  </si>
  <si>
    <t>Turbo</t>
  </si>
  <si>
    <t>QJX43545</t>
  </si>
  <si>
    <t>Fuel Tank Ornament,LH (RED)</t>
  </si>
  <si>
    <t>Turbo</t>
  </si>
  <si>
    <t>0JX43545</t>
  </si>
  <si>
    <t>Fuel Tank Ornament,LH (MATT RED)</t>
  </si>
  <si>
    <t>Turbo</t>
  </si>
  <si>
    <t>QJX43545</t>
  </si>
  <si>
    <t>Fuel Tank Ornament,LH (BLUE)</t>
  </si>
  <si>
    <t>Turbo</t>
  </si>
  <si>
    <t>QJX43545</t>
  </si>
  <si>
    <t>Fuel Tank Ornament,LH (MATT BLUE)</t>
  </si>
  <si>
    <t>Turbo</t>
  </si>
  <si>
    <t>QJX43545</t>
  </si>
  <si>
    <t>Fuel Tank Ornament,LH (BLACK)</t>
  </si>
  <si>
    <t>Turbo</t>
  </si>
  <si>
    <t>QJX16610-04</t>
  </si>
  <si>
    <t>Fuel Tank Weldment (BLACK)</t>
  </si>
  <si>
    <t>Turbo</t>
  </si>
  <si>
    <t>0JX16610-04</t>
  </si>
  <si>
    <t>Fuel Tank Weldment (RED)*</t>
  </si>
  <si>
    <t>Turbo</t>
  </si>
  <si>
    <t>0JX16610-04</t>
  </si>
  <si>
    <t>Fuel Tank Weldment (YELLOW)*</t>
  </si>
  <si>
    <t>Turbo</t>
  </si>
  <si>
    <t>0043310</t>
  </si>
  <si>
    <t>Side Cover,RH-RED</t>
  </si>
  <si>
    <t>Turbo</t>
  </si>
  <si>
    <t>OJX43310</t>
  </si>
  <si>
    <t>Side Cover,RH-MATT RED</t>
  </si>
  <si>
    <t>Turbo</t>
  </si>
  <si>
    <t>QJX43310</t>
  </si>
  <si>
    <t>Side Cover,RH-BLUE</t>
  </si>
  <si>
    <t>Turbo</t>
  </si>
  <si>
    <t>0JX43310</t>
  </si>
  <si>
    <t>Side Cover,RH-MATT BLUE</t>
  </si>
  <si>
    <t>Turbo</t>
  </si>
  <si>
    <t>4JX43310</t>
  </si>
  <si>
    <t>Side Cover,RH-MATT BLACK</t>
  </si>
  <si>
    <t>Turbo</t>
  </si>
  <si>
    <t>QJX43410</t>
  </si>
  <si>
    <t>Side Cover,LH-RED</t>
  </si>
  <si>
    <t>Turbo</t>
  </si>
  <si>
    <t>0JX43410</t>
  </si>
  <si>
    <t>Side Cover,LH-MATT RED</t>
  </si>
  <si>
    <t>Turbo</t>
  </si>
  <si>
    <t>01X43410</t>
  </si>
  <si>
    <t>Side Cover,LH-BLUE</t>
  </si>
  <si>
    <t>Turbo</t>
  </si>
  <si>
    <t>41X43410</t>
  </si>
  <si>
    <t>Side Cover,LH-MATT BLUE</t>
  </si>
  <si>
    <t>Turbo</t>
  </si>
  <si>
    <t>4JX43410</t>
  </si>
  <si>
    <t>Side Cover,LH-MATT BLACK</t>
  </si>
  <si>
    <t>Turbo</t>
  </si>
  <si>
    <t>0JX43720</t>
  </si>
  <si>
    <t>Cowel L.H (under sheat)</t>
  </si>
  <si>
    <t>Turbo</t>
  </si>
  <si>
    <t>QJX43710</t>
  </si>
  <si>
    <t>Cowel R.h (under sheat)</t>
  </si>
  <si>
    <t>Turbo</t>
  </si>
  <si>
    <t>4JX33700</t>
  </si>
  <si>
    <t>Back Light Assy</t>
  </si>
  <si>
    <t>Turbo</t>
  </si>
  <si>
    <t>O1X33100</t>
  </si>
  <si>
    <t>Headlight Assy</t>
  </si>
  <si>
    <t>Turbo</t>
  </si>
  <si>
    <t>0JX33510</t>
  </si>
  <si>
    <t>Front Winker,RH</t>
  </si>
  <si>
    <t>Turbo</t>
  </si>
  <si>
    <t>Q1X33550</t>
  </si>
  <si>
    <t>Front Winker,LH</t>
  </si>
  <si>
    <t>Turbo</t>
  </si>
  <si>
    <t>OJX33610</t>
  </si>
  <si>
    <t>Rear Winker,RH</t>
  </si>
  <si>
    <t>Turbo</t>
  </si>
  <si>
    <t>0JX33650</t>
  </si>
  <si>
    <t>Rear Winker,LH</t>
  </si>
  <si>
    <t>Turbo</t>
  </si>
  <si>
    <t>41X54100</t>
  </si>
  <si>
    <t>Front Wheel Hub Comp.(Alloy)</t>
  </si>
  <si>
    <t>Turbo</t>
  </si>
  <si>
    <t>01X64100</t>
  </si>
  <si>
    <t>Rear Wheel Hub Comp.</t>
  </si>
  <si>
    <t>Turbo</t>
  </si>
  <si>
    <t>4JX37000</t>
  </si>
  <si>
    <t>Meter Assy (DIGITAL)</t>
  </si>
  <si>
    <t>Turbo</t>
  </si>
  <si>
    <t>QJX37810</t>
  </si>
  <si>
    <t>Fuel Sensor</t>
  </si>
  <si>
    <t>Turbo</t>
  </si>
  <si>
    <t>QJX18392</t>
  </si>
  <si>
    <t>Muffler Cover</t>
  </si>
  <si>
    <t>Turbo</t>
  </si>
  <si>
    <t>QJX18392</t>
  </si>
  <si>
    <t>Muffler Cover II</t>
  </si>
  <si>
    <t>Bullet</t>
  </si>
  <si>
    <t>ZH0004-12700</t>
  </si>
  <si>
    <t>Cable, Clutch</t>
  </si>
  <si>
    <t>Bullet</t>
  </si>
  <si>
    <t>ZH0004-12800</t>
  </si>
  <si>
    <t>CABLE,SPEEDOMETER</t>
  </si>
  <si>
    <t>Bullet</t>
  </si>
  <si>
    <t>ZH0004-12400</t>
  </si>
  <si>
    <t>Cable, Chock</t>
  </si>
  <si>
    <t>Bullet</t>
  </si>
  <si>
    <t>ZH0004-12500</t>
  </si>
  <si>
    <t>CABLE COMP,THROTTLE</t>
  </si>
  <si>
    <t>Bullet</t>
  </si>
  <si>
    <t>VGA001-76200</t>
  </si>
  <si>
    <t>Rear Stop light switch</t>
  </si>
  <si>
    <t>Bullet</t>
  </si>
  <si>
    <t>ZH0004-19500A-005006</t>
  </si>
  <si>
    <t>Front Brake pad</t>
  </si>
  <si>
    <t>Bullet</t>
  </si>
  <si>
    <t>ZH0004-27100</t>
  </si>
  <si>
    <t>SHOE SET, RR. BRAKE</t>
  </si>
  <si>
    <t>Bullet</t>
  </si>
  <si>
    <t>ZH0004-14330</t>
  </si>
  <si>
    <t>Front Shock oil Seal</t>
  </si>
  <si>
    <t>Bullet</t>
  </si>
  <si>
    <t>E1001-50400</t>
  </si>
  <si>
    <t>GASKET ASSY,  CYLI</t>
  </si>
  <si>
    <t>Bullet</t>
  </si>
  <si>
    <t>E1001-50011-0051</t>
  </si>
  <si>
    <t>GASKET, CYLINDER</t>
  </si>
  <si>
    <t>Bullet</t>
  </si>
  <si>
    <t>ZH0004-59100</t>
  </si>
  <si>
    <t>FILTER ELEMENT</t>
  </si>
  <si>
    <t>Bullet</t>
  </si>
  <si>
    <t>EF001-53005-0051</t>
  </si>
  <si>
    <t>GASKET,  R.  CRANK</t>
  </si>
  <si>
    <t>Bullet</t>
  </si>
  <si>
    <t>ED001-03100-0050</t>
  </si>
  <si>
    <t>PLUG,  SPARK</t>
  </si>
  <si>
    <t>Bullet</t>
  </si>
  <si>
    <t>zH0004-71170-6-200</t>
  </si>
  <si>
    <t>WINKER, L. FR.</t>
  </si>
  <si>
    <t>Bullet</t>
  </si>
  <si>
    <t>zH0004-71250-B-100</t>
  </si>
  <si>
    <t>SIGNAL LIGHT, RR. L. TURNING</t>
  </si>
  <si>
    <t>159,50</t>
  </si>
  <si>
    <t>Bullet</t>
  </si>
  <si>
    <t>ZH0004-71270-B-100</t>
  </si>
  <si>
    <t>SIGNAL LIGHT, RR. R. TURNING</t>
  </si>
  <si>
    <t>Bullet</t>
  </si>
  <si>
    <t>VHK027-88001</t>
  </si>
  <si>
    <t>BULB,TAILLIGHT/BRAKING LIGHT</t>
  </si>
  <si>
    <t>Bullet</t>
  </si>
  <si>
    <t>ZH0004-18300(E-12-31</t>
  </si>
  <si>
    <t>DRIVING UNIT, METER</t>
  </si>
  <si>
    <t>Bullet</t>
  </si>
  <si>
    <t>vGB026-100003-0052</t>
  </si>
  <si>
    <t>MIRROR, REAR</t>
  </si>
  <si>
    <t>132,95</t>
  </si>
  <si>
    <t>Bullet</t>
  </si>
  <si>
    <t>[F001-53005-0051</t>
  </si>
  <si>
    <t>GASKET,  R.  CRANKCASE COVER</t>
  </si>
  <si>
    <t>Bullet</t>
  </si>
  <si>
    <t>ZH0004-14222</t>
  </si>
  <si>
    <t>RACE, TOP CONE</t>
  </si>
  <si>
    <t>Bullet</t>
  </si>
  <si>
    <t>ZH0004-14228</t>
  </si>
  <si>
    <t>RETAINER, BALL UPPER</t>
  </si>
  <si>
    <t>Bullet</t>
  </si>
  <si>
    <t>ZH0004-14224</t>
  </si>
  <si>
    <t>UPPER STEEL CONE RACE</t>
  </si>
  <si>
    <t>Bullet</t>
  </si>
  <si>
    <t>ZH0004-14223</t>
  </si>
  <si>
    <t>LOWER STEEL CONE RACE</t>
  </si>
  <si>
    <t>Bullet</t>
  </si>
  <si>
    <t>zH0004-14229</t>
  </si>
  <si>
    <t>Bullet</t>
  </si>
  <si>
    <t>ZH0004-14221</t>
  </si>
  <si>
    <t>RACE, UNDER CONE</t>
  </si>
  <si>
    <t>Bullet</t>
  </si>
  <si>
    <t>ZH0004-74600</t>
  </si>
  <si>
    <t>SWITCH ASSY. ,R. STEERING HANDLE</t>
  </si>
  <si>
    <t>Bullet</t>
  </si>
  <si>
    <t>2i-10004-74700</t>
  </si>
  <si>
    <t>SWITCH ASSY.,L. STEERING HANDLE</t>
  </si>
  <si>
    <t>Bullet</t>
  </si>
  <si>
    <t>ZH0004-731F-13)-01</t>
  </si>
  <si>
    <t>Ignition switch set (key set)</t>
  </si>
  <si>
    <t>Bullet</t>
  </si>
  <si>
    <t>zH0004-19500-04</t>
  </si>
  <si>
    <t>Bullet</t>
  </si>
  <si>
    <t>7-10004-12500-01</t>
  </si>
  <si>
    <t>Bullet</t>
  </si>
  <si>
    <t>zH0004-36300</t>
  </si>
  <si>
    <t>COCK, FUEL</t>
  </si>
  <si>
    <t>Bullet</t>
  </si>
  <si>
    <t>ZJHO01-850001</t>
  </si>
  <si>
    <t>RECTIFIER, REGULATED</t>
  </si>
  <si>
    <t>Bullet</t>
  </si>
  <si>
    <t>Plug cap</t>
  </si>
  <si>
    <t>Bullet</t>
  </si>
  <si>
    <t>zi-10004-28302-01</t>
  </si>
  <si>
    <t>Drive Chain</t>
  </si>
  <si>
    <t>Bullet</t>
  </si>
  <si>
    <t>ZH0004-30</t>
  </si>
  <si>
    <t>REAR CUSHION</t>
  </si>
  <si>
    <t>Bullet</t>
  </si>
  <si>
    <t>zH0004-78</t>
  </si>
  <si>
    <t>Bullet</t>
  </si>
  <si>
    <t>E1001-50001C-NQ</t>
  </si>
  <si>
    <t>CYLINDER</t>
  </si>
  <si>
    <t>Bullet</t>
  </si>
  <si>
    <t>[1020-570001</t>
  </si>
  <si>
    <t>KICK STARTER</t>
  </si>
  <si>
    <t>Bullet</t>
  </si>
  <si>
    <t>Ei001-50013-0051</t>
  </si>
  <si>
    <t>Bullet</t>
  </si>
  <si>
    <t>[1001-50400</t>
  </si>
  <si>
    <t>GASKET ASSY,  CYLINDER HEAD</t>
  </si>
  <si>
    <t>Bullet</t>
  </si>
  <si>
    <t>Bullet</t>
  </si>
  <si>
    <t>EG001-53006-0051</t>
  </si>
  <si>
    <t>GASKET,L. CRANKCASE COVER</t>
  </si>
  <si>
    <t>Bullet</t>
  </si>
  <si>
    <t>EH044-521002</t>
  </si>
  <si>
    <t>Crankshaft Comp</t>
  </si>
  <si>
    <t>Bullet</t>
  </si>
  <si>
    <t>EG001-53009-CP-01</t>
  </si>
  <si>
    <t>°UTTER ,CLUTCH</t>
  </si>
  <si>
    <t>Bullet</t>
  </si>
  <si>
    <t>EF001-56201</t>
  </si>
  <si>
    <t>DISK, FRICTION</t>
  </si>
  <si>
    <t>Bullet</t>
  </si>
  <si>
    <t>[F001-56004-03</t>
  </si>
  <si>
    <t>LOWER PLATE,CLUTCH</t>
  </si>
  <si>
    <t>Bullet</t>
  </si>
  <si>
    <t>2H0004-14004</t>
  </si>
  <si>
    <t>UPPER PLATE,CLUTCH</t>
  </si>
  <si>
    <t>Bullet</t>
  </si>
  <si>
    <t>EF001-500091-Na</t>
  </si>
  <si>
    <t>Drain Plug</t>
  </si>
  <si>
    <t>Bullet</t>
  </si>
  <si>
    <t>EF001-50009-NQ</t>
  </si>
  <si>
    <t>NUT,  TAPPET ADJUSTING</t>
  </si>
  <si>
    <t>Bullet</t>
  </si>
  <si>
    <t>zH0004-77</t>
  </si>
  <si>
    <t>CABLE</t>
  </si>
  <si>
    <t>Bullet</t>
  </si>
  <si>
    <t>ZH0004-17201</t>
  </si>
  <si>
    <t>FR. FENDER (BLACK)</t>
  </si>
  <si>
    <t>Bullet</t>
  </si>
  <si>
    <t>2H0004-17201</t>
  </si>
  <si>
    <t>FR. FENDER (RED)</t>
  </si>
  <si>
    <t>Bullet</t>
  </si>
  <si>
    <t>2F/000447201</t>
  </si>
  <si>
    <t>FR. FENDER (BLUE)</t>
  </si>
  <si>
    <t>Bullet</t>
  </si>
  <si>
    <t>ZH0004-17005</t>
  </si>
  <si>
    <t>COWLING BODY (BLA)</t>
  </si>
  <si>
    <t>Bullet</t>
  </si>
  <si>
    <t>COWLING BODY (RED)</t>
  </si>
  <si>
    <t>Bullet</t>
  </si>
  <si>
    <t>2E40004-17005</t>
  </si>
  <si>
    <t>COWLING BODY (BLUE)</t>
  </si>
  <si>
    <t>Bullet</t>
  </si>
  <si>
    <t>zH0004-11100</t>
  </si>
  <si>
    <t>HANDLEBAR</t>
  </si>
  <si>
    <t>Bullet</t>
  </si>
  <si>
    <t>ZH0004-24100(r-4)</t>
  </si>
  <si>
    <t>Bullet</t>
  </si>
  <si>
    <t>ZH0004-36100-01</t>
  </si>
  <si>
    <t>TANK ASSY., FUEL (BLA)</t>
  </si>
  <si>
    <t>Bullet</t>
  </si>
  <si>
    <t>7H0004-36100</t>
  </si>
  <si>
    <t>TANK ASSY., FUEL (RED)</t>
  </si>
  <si>
    <t>Bullet</t>
  </si>
  <si>
    <t>zH0004-36100</t>
  </si>
  <si>
    <t>TANK ASSY., FUEL (BLU)</t>
  </si>
  <si>
    <t>Bullet</t>
  </si>
  <si>
    <t>ZH0004-17862</t>
  </si>
  <si>
    <t>LOWER BODY, L. SIDE COVER</t>
  </si>
  <si>
    <t>Bullet</t>
  </si>
  <si>
    <t>ZH0004-17872</t>
  </si>
  <si>
    <t>LOWER BODY, R. SIDE COVER</t>
  </si>
  <si>
    <t>Bullet</t>
  </si>
  <si>
    <t>ZH0004-17810A-45</t>
  </si>
  <si>
    <t>Bullet</t>
  </si>
  <si>
    <t>2H0004-17820A-45</t>
  </si>
  <si>
    <t>Bullet</t>
  </si>
  <si>
    <t>2H0004-88</t>
  </si>
  <si>
    <t>TAILLIGHT</t>
  </si>
  <si>
    <t>Bullet</t>
  </si>
  <si>
    <t>Z1-10004-71170-13-100</t>
  </si>
  <si>
    <t>WINKER, L. FR,</t>
  </si>
  <si>
    <t>Bullet</t>
  </si>
  <si>
    <t>zH000471150-B-100</t>
  </si>
  <si>
    <t>WINKER, R. FR.</t>
  </si>
  <si>
    <t>Bullet</t>
  </si>
  <si>
    <t>zH0004-71250-8-100</t>
  </si>
  <si>
    <t>Bullet</t>
  </si>
  <si>
    <t>D10004-71270-13-100</t>
  </si>
  <si>
    <t>SIGNAL LIGHT, RR. R. TUR;4c,</t>
  </si>
  <si>
    <t>Bullet</t>
  </si>
  <si>
    <t>zH0004-18100</t>
  </si>
  <si>
    <t>RIM COMP.,FRONT</t>
  </si>
  <si>
    <t>Bullet</t>
  </si>
  <si>
    <t>1i-i0004-28100</t>
  </si>
  <si>
    <t>RIM, RR. WHEEL</t>
  </si>
  <si>
    <t>Bullet</t>
  </si>
  <si>
    <t>ZI-10004-87</t>
  </si>
  <si>
    <t>INSTRUMENT</t>
  </si>
  <si>
    <t>Bullet</t>
  </si>
  <si>
    <t>ZH0004-86</t>
  </si>
  <si>
    <t>UNIT, FUEL</t>
  </si>
  <si>
    <t>Bullet</t>
  </si>
  <si>
    <t>VG0041- 62001 -0021</t>
  </si>
  <si>
    <t>MUFFLER PROTECTING COVER</t>
  </si>
  <si>
    <t>Kite Plus</t>
  </si>
  <si>
    <t>621000-1440-o1iv0000</t>
  </si>
  <si>
    <t>Throttle Wire (State III, L680, AB98)</t>
  </si>
  <si>
    <t>Kite Plus</t>
  </si>
  <si>
    <t>345000-1360-00TY0000</t>
  </si>
  <si>
    <t>Rear Brake Switch</t>
  </si>
  <si>
    <t>Kite Plus</t>
  </si>
  <si>
    <t>442100-1450-o0Tv00o0</t>
  </si>
  <si>
    <t>Rear Brake Shoes</t>
  </si>
  <si>
    <t>Kite Plus</t>
  </si>
  <si>
    <t>943009-0180-00TY0000</t>
  </si>
  <si>
    <t>Cylinder Gasket (C110)</t>
  </si>
  <si>
    <t>Kite Plus</t>
  </si>
  <si>
    <t>943017 -01.88-00TY0000</t>
  </si>
  <si>
    <t>paper Washer, Right Case</t>
  </si>
  <si>
    <t>Kite Plus</t>
  </si>
  <si>
    <t>310001-0188-007Y0000</t>
  </si>
  <si>
    <t>Spark Plug A7TC</t>
  </si>
  <si>
    <t>Kite Plus</t>
  </si>
  <si>
    <t>891000-1810-00TY0000</t>
  </si>
  <si>
    <t>Back View Mirrior</t>
  </si>
  <si>
    <t>Kite Plus</t>
  </si>
  <si>
    <t>943017-018B- 00TY0000</t>
  </si>
  <si>
    <t>Paper Washer, Right Case</t>
  </si>
  <si>
    <t>Kite Plus</t>
  </si>
  <si>
    <t>610011-1450-00TY0000</t>
  </si>
  <si>
    <t>Upper Steel Plate</t>
  </si>
  <si>
    <t>Kite Plus</t>
  </si>
  <si>
    <t>61001544504o-rroEm</t>
  </si>
  <si>
    <t>Upper Steel Ball</t>
  </si>
  <si>
    <t>Kite Plus</t>
  </si>
  <si>
    <t>610013-1450-00TY0000</t>
  </si>
  <si>
    <t>Upper Steel Bowl</t>
  </si>
  <si>
    <t>Kite Plus</t>
  </si>
  <si>
    <t>610014-1450-00TY0000</t>
  </si>
  <si>
    <t>Lower Steel Bowl</t>
  </si>
  <si>
    <t>Kite Plus</t>
  </si>
  <si>
    <t>610015-1450- 20TY0EOL</t>
  </si>
  <si>
    <t>Lower Steel Ball (5x20)</t>
  </si>
  <si>
    <t>Kite Plus</t>
  </si>
  <si>
    <t>610012-1450-00TY0000</t>
  </si>
  <si>
    <t>Lower Steel Plate</t>
  </si>
  <si>
    <t>Kite Plus</t>
  </si>
  <si>
    <t>341200-7410- 00TY0000</t>
  </si>
  <si>
    <t>Horn Switch</t>
  </si>
  <si>
    <t>Kite Plus</t>
  </si>
  <si>
    <t>341300-1240-00TY0000</t>
  </si>
  <si>
    <t>Turning Light Switch (Model: 06)</t>
  </si>
  <si>
    <t>Kite Plus</t>
  </si>
  <si>
    <t>341100-1240-oorr0000</t>
  </si>
  <si>
    <t>Far and Near Light Switch (Model: 02)</t>
  </si>
  <si>
    <t>Kite Plus</t>
  </si>
  <si>
    <t>342100-7410-00TY0000</t>
  </si>
  <si>
    <t>Start Switch</t>
  </si>
  <si>
    <t>Kite Plus</t>
  </si>
  <si>
    <t>342300-1240-00TY0000</t>
  </si>
  <si>
    <t>Headlight Switch (Model: 12)</t>
  </si>
  <si>
    <t>Kite Plus</t>
  </si>
  <si>
    <t>381200-1440-00TY0E0C5</t>
  </si>
  <si>
    <t>Ignition switch set (key set)</t>
  </si>
  <si>
    <t>Kite Plus</t>
  </si>
  <si>
    <t>421000-1870-ooTY0EOL</t>
  </si>
  <si>
    <t>Rear Brake Pedal</t>
  </si>
  <si>
    <t>Kite Plus</t>
  </si>
  <si>
    <t>311000-1430-00TY0000</t>
  </si>
  <si>
    <t>C.1).1</t>
  </si>
  <si>
    <t>Kite Plus</t>
  </si>
  <si>
    <t>313000-1360-01TY0000</t>
  </si>
  <si>
    <t>Rectifier</t>
  </si>
  <si>
    <t>Kite Plus</t>
  </si>
  <si>
    <t>312000-1360-01TY0000</t>
  </si>
  <si>
    <t>Ingition Coil Camp.</t>
  </si>
  <si>
    <t>Kite Plus</t>
  </si>
  <si>
    <t>GB1243-0813102- K</t>
  </si>
  <si>
    <t>Chain L=102</t>
  </si>
  <si>
    <t>Kite Plus</t>
  </si>
  <si>
    <t>532000-1870- MIMI( BO</t>
  </si>
  <si>
    <t>Rear Shock Absorber</t>
  </si>
  <si>
    <t>Kite Plus</t>
  </si>
  <si>
    <t>391100-1870-00TY0000</t>
  </si>
  <si>
    <t>Battery (12V/5AH)</t>
  </si>
  <si>
    <t>Kite Plus</t>
  </si>
  <si>
    <t>112000-0180-on-rroB01</t>
  </si>
  <si>
    <t>Cylinder (C110)</t>
  </si>
  <si>
    <t>Kite Plus</t>
  </si>
  <si>
    <t>150003-018B-OOTT0000</t>
  </si>
  <si>
    <t>Intake Valve</t>
  </si>
  <si>
    <t>Kite Plus</t>
  </si>
  <si>
    <t>150004-018 B-00TY0000</t>
  </si>
  <si>
    <t>Exhaust Valve</t>
  </si>
  <si>
    <t>Kite Plus</t>
  </si>
  <si>
    <t>942001-0188-00TY0000</t>
  </si>
  <si>
    <t>Oil Seal, Valve Lever</t>
  </si>
  <si>
    <t>Kite Plus</t>
  </si>
  <si>
    <t>315100-01813-02TY0000</t>
  </si>
  <si>
    <t>Stater Camp</t>
  </si>
  <si>
    <t>Kite Plus</t>
  </si>
  <si>
    <t>943009-0180-00TY0000</t>
  </si>
  <si>
    <t>Cylinder Gasket (C110)</t>
  </si>
  <si>
    <t>Kite Plus</t>
  </si>
  <si>
    <t>943017-018 B -DOTY0000</t>
  </si>
  <si>
    <t>Paper Washer, Right Case</t>
  </si>
  <si>
    <t>Kite Plus</t>
  </si>
  <si>
    <t>943016-0188-00TY0000</t>
  </si>
  <si>
    <t>Paper Washer, Left Cover</t>
  </si>
  <si>
    <t>Kite Plus</t>
  </si>
  <si>
    <t>131000-018B-00TY0000</t>
  </si>
  <si>
    <t>Crank Shaft Connecting Rod Comp.</t>
  </si>
  <si>
    <t>Kite Plus</t>
  </si>
  <si>
    <t>316000-0180-01TY0000</t>
  </si>
  <si>
    <t>Start Magnet Comp.</t>
  </si>
  <si>
    <t>Kite Plus</t>
  </si>
  <si>
    <t>263000-0188-00TT0000</t>
  </si>
  <si>
    <t>Gear Change Shaft Camp.</t>
  </si>
  <si>
    <t>Kite Plus</t>
  </si>
  <si>
    <t>351400-1870-00TY0000</t>
  </si>
  <si>
    <t>Switch Cable</t>
  </si>
  <si>
    <t>Kite Plus</t>
  </si>
  <si>
    <t>833011-1874-oo-rv****</t>
  </si>
  <si>
    <t>Front Mudguard A</t>
  </si>
  <si>
    <t>Kite Plus</t>
  </si>
  <si>
    <t>833012-1870-00TY0000</t>
  </si>
  <si>
    <t>Front Mudguard B</t>
  </si>
  <si>
    <t>Kite Plus</t>
  </si>
  <si>
    <t>833015-1870-00TY* * *4</t>
  </si>
  <si>
    <t>Front Board</t>
  </si>
  <si>
    <t>Kite Plus</t>
  </si>
  <si>
    <t>820006-1870-00TY0801</t>
  </si>
  <si>
    <t>Front Decorated Board</t>
  </si>
  <si>
    <t>Kite Plus</t>
  </si>
  <si>
    <t>833017-1870-0OHJ****</t>
  </si>
  <si>
    <t>Right Windshield</t>
  </si>
  <si>
    <t>Kite Plus</t>
  </si>
  <si>
    <t>833016-1870-00H1* * * *</t>
  </si>
  <si>
    <t>Left Windshield</t>
  </si>
  <si>
    <t>Kite Plus</t>
  </si>
  <si>
    <t>833053-1870-00TY0000</t>
  </si>
  <si>
    <t>Main Girder Front Cover Decorated Board</t>
  </si>
  <si>
    <t>Kite Plus</t>
  </si>
  <si>
    <t>833051-1870-oorr0000</t>
  </si>
  <si>
    <t>Main Girder Front Cover</t>
  </si>
  <si>
    <t>Kite Plus</t>
  </si>
  <si>
    <t>611000-1870-00TY01(80</t>
  </si>
  <si>
    <t>Handelbar Comp.</t>
  </si>
  <si>
    <t>Kite Plus</t>
  </si>
  <si>
    <t>51111-235C-0000</t>
  </si>
  <si>
    <t>Steem Comp</t>
  </si>
  <si>
    <t>Kite Plus</t>
  </si>
  <si>
    <t>833018-1870-00TY0000</t>
  </si>
  <si>
    <t>Left Inner Windshield</t>
  </si>
  <si>
    <t>Kite Plus</t>
  </si>
  <si>
    <t>833019-1870-00TY0000</t>
  </si>
  <si>
    <t>Right Inner Windshield</t>
  </si>
  <si>
    <t>Kite Plus</t>
  </si>
  <si>
    <t>833029-1870-00TY****</t>
  </si>
  <si>
    <t>Left Side Cover</t>
  </si>
  <si>
    <t>Kite Plus</t>
  </si>
  <si>
    <t>833030-1870-00TY****</t>
  </si>
  <si>
    <t>Right Side Cover</t>
  </si>
  <si>
    <t>Kite Plus</t>
  </si>
  <si>
    <t>833052-1870-00TY0000</t>
  </si>
  <si>
    <t>Main Girder Rear Cover</t>
  </si>
  <si>
    <t>Kite Plus</t>
  </si>
  <si>
    <t>833005-1870-00TY0000</t>
  </si>
  <si>
    <t>Rear Fender</t>
  </si>
  <si>
    <t>Kite Pius</t>
  </si>
  <si>
    <t>811000-1870-00TY0803</t>
  </si>
  <si>
    <t>Fuel Tank</t>
  </si>
  <si>
    <t>Kite Plus</t>
  </si>
  <si>
    <t>833026-1870-00H1" **</t>
  </si>
  <si>
    <t>Cowel L.H (under sheat)   i'1/4</t>
  </si>
  <si>
    <t>Kite Plus</t>
  </si>
  <si>
    <t>833028-1870-00TY0B06</t>
  </si>
  <si>
    <t>Connect Board, Body Cov</t>
  </si>
  <si>
    <t>Kite Pius</t>
  </si>
  <si>
    <t>833027-1870-00H•***</t>
  </si>
  <si>
    <t>Cowel R.h (under sheat)</t>
  </si>
  <si>
    <t>Kite Plus</t>
  </si>
  <si>
    <t>363000-1870-01TY0000</t>
  </si>
  <si>
    <t>Taillight (with Decor Light)</t>
  </si>
  <si>
    <t>Kite Plus</t>
  </si>
  <si>
    <t>361000-1870-00TY0000</t>
  </si>
  <si>
    <t>Headlight</t>
  </si>
  <si>
    <t>Kite Plus</t>
  </si>
  <si>
    <t>362100-1870-OOTY0000</t>
  </si>
  <si>
    <t>Front Left Signal Light</t>
  </si>
  <si>
    <t>Kite Plus</t>
  </si>
  <si>
    <t>362200-1870-00TY0000</t>
  </si>
  <si>
    <t>Front Right Signal Light</t>
  </si>
  <si>
    <t>Kite Plus</t>
  </si>
  <si>
    <t>365000-1870-001Y0000</t>
  </si>
  <si>
    <t>License Plate Light</t>
  </si>
  <si>
    <t>Kite Plus</t>
  </si>
  <si>
    <t>411 100-1430-00TY01301</t>
  </si>
  <si>
    <t>Front Wheel 1.4*17</t>
  </si>
  <si>
    <t>Kite Plus</t>
  </si>
  <si>
    <t>412100-1430-00TY01301</t>
  </si>
  <si>
    <t>Rear Wheel (1.6*17)</t>
  </si>
  <si>
    <t>Kite Plus</t>
  </si>
  <si>
    <t>371000-1870-00TY0000</t>
  </si>
  <si>
    <t>Speedometer</t>
  </si>
  <si>
    <t>Kite Plus</t>
  </si>
  <si>
    <t>356000-1870-00TV0000</t>
  </si>
  <si>
    <t>Fuel Sensor</t>
  </si>
  <si>
    <t>Kite Plus</t>
  </si>
  <si>
    <t>811000-1870-00TY01303</t>
  </si>
  <si>
    <t>Fuel Unit (Under Fuel Tank)</t>
  </si>
  <si>
    <t>2353N46200+</t>
  </si>
  <si>
    <t>Clutch Cable</t>
  </si>
  <si>
    <t>2353N46310+</t>
  </si>
  <si>
    <t>Throttle Cable</t>
  </si>
  <si>
    <t>2353N46700+</t>
  </si>
  <si>
    <t>Odometer Cable Camp.</t>
  </si>
  <si>
    <t>2353N55521+</t>
  </si>
  <si>
    <t>Front Brake Pad</t>
  </si>
  <si>
    <t>2353N65110+</t>
  </si>
  <si>
    <t>Rear Brake Shoe Set</t>
  </si>
  <si>
    <t>12220/1 P5OFM G+</t>
  </si>
  <si>
    <t>Gasket, Cylinder Head</t>
  </si>
  <si>
    <t>12121/1 P5OFMG+</t>
  </si>
  <si>
    <t>Gasket, Cylinder Block</t>
  </si>
  <si>
    <t>2353N171.00+</t>
  </si>
  <si>
    <t>Air Cleaner Assy</t>
  </si>
  <si>
    <t>11319/1 P5OFM G+</t>
  </si>
  <si>
    <t>Gasket, Crankcase Cover, RH</t>
  </si>
  <si>
    <t>34210/1 P5OFM G+</t>
  </si>
  <si>
    <t>Spark Plug</t>
  </si>
  <si>
    <t>Royal Plus</t>
  </si>
  <si>
    <t>2353N57200+</t>
  </si>
  <si>
    <t>Rearview Mirror,LH</t>
  </si>
  <si>
    <t>2353N57100+</t>
  </si>
  <si>
    <t>Rearview Mirror,RH</t>
  </si>
  <si>
    <t>11319/1 P5OFM G+</t>
  </si>
  <si>
    <t>Gasket, Crankcase Cover, RH</t>
  </si>
  <si>
    <t>2353N51950</t>
  </si>
  <si>
    <t>Steering Stem Bearing Set</t>
  </si>
  <si>
    <t>2353N35200+</t>
  </si>
  <si>
    <t>Handlebar Switch,LH</t>
  </si>
  <si>
    <t>2353N35100+</t>
  </si>
  <si>
    <t>Handlebar Switch,RH</t>
  </si>
  <si>
    <t>2353 N 48000+</t>
  </si>
  <si>
    <t>Lock Assy</t>
  </si>
  <si>
    <t>2353N47511</t>
  </si>
  <si>
    <t>Front Brake Lever</t>
  </si>
  <si>
    <t>2353 N 47611</t>
  </si>
  <si>
    <t>Clutch Lever</t>
  </si>
  <si>
    <t>2353N16810+</t>
  </si>
  <si>
    <t>Fuel Cock Comp.</t>
  </si>
  <si>
    <t>2353N32100+</t>
  </si>
  <si>
    <t>Ignition Controller</t>
  </si>
  <si>
    <t>2353N31600+</t>
  </si>
  <si>
    <t>Voltage Regulator</t>
  </si>
  <si>
    <t>Plug cap</t>
  </si>
  <si>
    <t>14350/1 P5OFM G+</t>
  </si>
  <si>
    <t>Timing Chain 84T</t>
  </si>
  <si>
    <t>2353N62100+</t>
  </si>
  <si>
    <t>Rear Shock Absorber Assy</t>
  </si>
  <si>
    <t>2353N31500+</t>
  </si>
  <si>
    <t>Battery (12V, 5AH)</t>
  </si>
  <si>
    <t>iliuyiPSOFMG+</t>
  </si>
  <si>
    <t>Cylinder Block</t>
  </si>
  <si>
    <t>14710/1 P5OFM G+</t>
  </si>
  <si>
    <t>Inlet Valve</t>
  </si>
  <si>
    <t>14720/1 P5OFM G+</t>
  </si>
  <si>
    <t>Exhaust Valve</t>
  </si>
  <si>
    <t>31210/1 P5OFM G-B+</t>
  </si>
  <si>
    <t>Stater Comp</t>
  </si>
  <si>
    <t>12220/1 P5OFM G+</t>
  </si>
  <si>
    <t>Gasket, Cylinder Head</t>
  </si>
  <si>
    <t>12121/1 P5OFIVI G+</t>
  </si>
  <si>
    <t>Gasket, Cylinder Block</t>
  </si>
  <si>
    <t>11319/1 P5OFM G+</t>
  </si>
  <si>
    <t>Gasket, Crankcase Cover, RH</t>
  </si>
  <si>
    <t>11419/1P50FNIG-B+</t>
  </si>
  <si>
    <t>Gasket, Crankcase Cover, LH</t>
  </si>
  <si>
    <t>Crankshaft &amp; Connecting Rod</t>
  </si>
  <si>
    <t>22110/150FM G</t>
  </si>
  <si>
    <t>Driving Disc Set</t>
  </si>
  <si>
    <t>22324/150FM G +</t>
  </si>
  <si>
    <t>Driven Disc</t>
  </si>
  <si>
    <t>22341/150F M G</t>
  </si>
  <si>
    <t>Driven Plate</t>
  </si>
  <si>
    <t>22351/150FM G+</t>
  </si>
  <si>
    <t>Clamp</t>
  </si>
  <si>
    <t>24100/1 P5OF M G+</t>
  </si>
  <si>
    <t>Gearshift Shaft Assy</t>
  </si>
  <si>
    <t>2353N34400+</t>
  </si>
  <si>
    <t>Main Cable</t>
  </si>
  <si>
    <t>2353N53111+</t>
  </si>
  <si>
    <t>Front Fender (Black)</t>
  </si>
  <si>
    <t>893.13 I</t>
  </si>
  <si>
    <t>2353N53111+</t>
  </si>
  <si>
    <t>Front Fender (Red)</t>
  </si>
  <si>
    <t>2353N47111+</t>
  </si>
  <si>
    <t>Steering Bar Pipe Comp.</t>
  </si>
  <si>
    <t>2353N51210</t>
  </si>
  <si>
    <t>Steem Comp</t>
  </si>
  <si>
    <t>2353N43656+</t>
  </si>
  <si>
    <t>Front Trunk Cover,LH</t>
  </si>
  <si>
    <t>2353N16620+</t>
  </si>
  <si>
    <t>Fuel Tank Weldment (Black)</t>
  </si>
  <si>
    <t>2353N16620+</t>
  </si>
  <si>
    <t>Fuel Tank Weldment (Red)</t>
  </si>
  <si>
    <t>2353 N43411 +</t>
  </si>
  <si>
    <t>Side Cover,LH (Black)</t>
  </si>
  <si>
    <t>2353N43411+</t>
  </si>
  <si>
    <t>Side Cover,LH (Red)</t>
  </si>
  <si>
    <t>Royal Plus</t>
  </si>
  <si>
    <t>2353N43311+</t>
  </si>
  <si>
    <t>Royal Plus</t>
  </si>
  <si>
    <t>Royal Plus</t>
  </si>
  <si>
    <t>2353N43721+</t>
  </si>
  <si>
    <t>Royal Plus</t>
  </si>
  <si>
    <t>2353 N143711+</t>
  </si>
  <si>
    <t>Royal Plus</t>
  </si>
  <si>
    <t>2353N33700+</t>
  </si>
  <si>
    <t>Taillight Assy</t>
  </si>
  <si>
    <t>Royal Plus</t>
  </si>
  <si>
    <t>2353N33100+</t>
  </si>
  <si>
    <t>Headlight Assy</t>
  </si>
  <si>
    <t>Royal Plus</t>
  </si>
  <si>
    <t>2353N33510</t>
  </si>
  <si>
    <t>Front Winker,RH</t>
  </si>
  <si>
    <t>Royal Plus</t>
  </si>
  <si>
    <t>2353N33550</t>
  </si>
  <si>
    <t>Front Winker, LH</t>
  </si>
  <si>
    <t>Royal Plus</t>
  </si>
  <si>
    <t>2353N33650</t>
  </si>
  <si>
    <t>Rear Winker, LH</t>
  </si>
  <si>
    <t>Royal Plus</t>
  </si>
  <si>
    <t>2353N33610</t>
  </si>
  <si>
    <t>Rear Winker,RH</t>
  </si>
  <si>
    <t>Royal Plus</t>
  </si>
  <si>
    <t>2353N454610+</t>
  </si>
  <si>
    <t>Front Wheel Rim(Disk Brake)</t>
  </si>
  <si>
    <t>Royal Plus</t>
  </si>
  <si>
    <t>2353N64100+</t>
  </si>
  <si>
    <t>Rear Wheel Rim Comp.</t>
  </si>
  <si>
    <t>Royal Plus</t>
  </si>
  <si>
    <t>2353N37000+</t>
  </si>
  <si>
    <t>Meter Assy</t>
  </si>
  <si>
    <t>Royal Plus</t>
  </si>
  <si>
    <t>2353N37810+</t>
  </si>
  <si>
    <t>Fuel Sensor</t>
  </si>
  <si>
    <t>Royal Plus</t>
  </si>
  <si>
    <t>2353N16810+</t>
  </si>
  <si>
    <t>Fuel Unit (Under Fuel Tank)</t>
  </si>
  <si>
    <t>Royal Plus</t>
  </si>
  <si>
    <t>2353N18392+</t>
  </si>
  <si>
    <t>Muffler Guard</t>
  </si>
  <si>
    <t>Cheeta</t>
  </si>
  <si>
    <t>62210-HXCH-0000</t>
  </si>
  <si>
    <t>Cable, Throttle</t>
  </si>
  <si>
    <t>Cheeta</t>
  </si>
  <si>
    <t>45450-CXC-010</t>
  </si>
  <si>
    <t>Cable, Front Brake</t>
  </si>
  <si>
    <t>Cheeta</t>
  </si>
  <si>
    <t>22870-HXCH-000</t>
  </si>
  <si>
    <t>Cable, Clutch</t>
  </si>
  <si>
    <t>Cheeta</t>
  </si>
  <si>
    <t>37400-154A-0000</t>
  </si>
  <si>
    <t>Cable, Speedometer</t>
  </si>
  <si>
    <t>Cheeta</t>
  </si>
  <si>
    <t>35100-HXC-010-06</t>
  </si>
  <si>
    <t>Front stop light switch</t>
  </si>
  <si>
    <t>Cheeta</t>
  </si>
  <si>
    <t>Rear brake switch</t>
  </si>
  <si>
    <t>Cheeta</t>
  </si>
  <si>
    <t>43100-HCG-050-04</t>
  </si>
  <si>
    <t>Front Brake Shoe</t>
  </si>
  <si>
    <t>Cheeta</t>
  </si>
  <si>
    <t>43100-HCG-050-04</t>
  </si>
  <si>
    <t>Rear Brake shoe</t>
  </si>
  <si>
    <t>Cheeta</t>
  </si>
  <si>
    <t>9022B-G011-0000</t>
  </si>
  <si>
    <t>GASKET ASSY,CYLINDER HEAD</t>
  </si>
  <si>
    <t>Cheeta</t>
  </si>
  <si>
    <t>88100-CWY-000</t>
  </si>
  <si>
    <t>Rear mirror</t>
  </si>
  <si>
    <t>Cheeta</t>
  </si>
  <si>
    <t>35200-HCGH-010</t>
  </si>
  <si>
    <t>Switch Comp., Left Handle Bar (black)</t>
  </si>
  <si>
    <t>Cheeta</t>
  </si>
  <si>
    <t>35100-HXC-010</t>
  </si>
  <si>
    <t>Switch, Right Handle Bar (black)</t>
  </si>
  <si>
    <t>Cheeta</t>
  </si>
  <si>
    <t>38000-154A-0100-04</t>
  </si>
  <si>
    <t>Ignition switch</t>
  </si>
  <si>
    <t>Cheeta</t>
  </si>
  <si>
    <t>38000-154A-0100-02</t>
  </si>
  <si>
    <t>Key</t>
  </si>
  <si>
    <t>Cheeta</t>
  </si>
  <si>
    <t>38000-154A-0100-02</t>
  </si>
  <si>
    <t>Lock Set,Fuel Tank</t>
  </si>
  <si>
    <t>Cheeta</t>
  </si>
  <si>
    <t>35200-HCGH-010-02</t>
  </si>
  <si>
    <t>Lever, Left Handle Bar (black)</t>
  </si>
  <si>
    <t>Cheeta</t>
  </si>
  <si>
    <t>35100-F1K-010-07</t>
  </si>
  <si>
    <t>Lever, Right Handle Bar (black)</t>
  </si>
  <si>
    <t>Cheeta</t>
  </si>
  <si>
    <t>31600-HDY-020</t>
  </si>
  <si>
    <t>Rectifier (DC)</t>
  </si>
  <si>
    <t>Cheeta</t>
  </si>
  <si>
    <t>30510-HCG-010</t>
  </si>
  <si>
    <t>Ignition Coil Comp.</t>
  </si>
  <si>
    <t>Cheeta</t>
  </si>
  <si>
    <t>VGA001-790003(F-26-7</t>
  </si>
  <si>
    <t>Flash Relay</t>
  </si>
  <si>
    <t>Cheeta</t>
  </si>
  <si>
    <t>GB1243-1-83-0813100</t>
  </si>
  <si>
    <t>Drive Chain</t>
  </si>
  <si>
    <t>Cheeta</t>
  </si>
  <si>
    <t>53100-CCG-0700</t>
  </si>
  <si>
    <t>Rear Shock Asorber Comp.</t>
  </si>
  <si>
    <t>Cheeta</t>
  </si>
  <si>
    <t>11108-G011-00000Y</t>
  </si>
  <si>
    <t>CYLINDER BLOCK ASSEMBLY</t>
  </si>
  <si>
    <t>Cheeta</t>
  </si>
  <si>
    <t>SEAL, VALVE STEM</t>
  </si>
  <si>
    <t>Cheeta</t>
  </si>
  <si>
    <t>EF001-50002-K</t>
  </si>
  <si>
    <t>INLET VALVE</t>
  </si>
  <si>
    <t>Cheeta</t>
  </si>
  <si>
    <t>EF001-50003•K</t>
  </si>
  <si>
    <t>EXHAUST VALVE</t>
  </si>
  <si>
    <t>Cheeta</t>
  </si>
  <si>
    <t>90226-G011-0000</t>
  </si>
  <si>
    <t>GASKET ASSY,CYLINDER HEAD</t>
  </si>
  <si>
    <t>Cheeta</t>
  </si>
  <si>
    <t>137013-G001-0000</t>
  </si>
  <si>
    <t>CRANKSHAFT CONNECTING-ROD ASSY</t>
  </si>
  <si>
    <t>Cheeta</t>
  </si>
  <si>
    <t>82200-A29-001722</t>
  </si>
  <si>
    <t>STARTING MOTOR ASSY</t>
  </si>
  <si>
    <t>Cheeta</t>
  </si>
  <si>
    <t>35110-154A-0000</t>
  </si>
  <si>
    <t>Harness,wire</t>
  </si>
  <si>
    <t>Cheeta</t>
  </si>
  <si>
    <t>83100-CCG-0100R03</t>
  </si>
  <si>
    <t>Front fender (red)</t>
  </si>
  <si>
    <t>Cheeta</t>
  </si>
  <si>
    <t>83100-CCG-0100603</t>
  </si>
  <si>
    <t>Front fender (black)</t>
  </si>
  <si>
    <t>Cheeta</t>
  </si>
  <si>
    <t>83112-13913-FR0003R03</t>
  </si>
  <si>
    <t>Front Cover(Red)</t>
  </si>
  <si>
    <t>Cheeta</t>
  </si>
  <si>
    <t>61103-136-0000</t>
  </si>
  <si>
    <t>Steering bar</t>
  </si>
  <si>
    <t>Cheeta</t>
  </si>
  <si>
    <t>6111A-136-0000</t>
  </si>
  <si>
    <t>Steem Comp</t>
  </si>
  <si>
    <t>Cheeta</t>
  </si>
  <si>
    <t>53166-HCG-000</t>
  </si>
  <si>
    <t>Grip,rubber</t>
  </si>
  <si>
    <t>Cheeta</t>
  </si>
  <si>
    <t>53140-HCG-000</t>
  </si>
  <si>
    <t>`Grip</t>
  </si>
  <si>
    <t>Cheeta</t>
  </si>
  <si>
    <t>8110A-154B-FR0003R03</t>
  </si>
  <si>
    <t>Cheeta</t>
  </si>
  <si>
    <t>8110A-1548-FR0003803</t>
  </si>
  <si>
    <t>Cheeta</t>
  </si>
  <si>
    <t>83002-154A-TR0003R03</t>
  </si>
  <si>
    <t>Right side cover (Red,Trover)</t>
  </si>
  <si>
    <t>Cheeta</t>
  </si>
  <si>
    <t>83002-154A-TR0003803</t>
  </si>
  <si>
    <t>Right side cover (Black,Trover)</t>
  </si>
  <si>
    <t>Cheeta</t>
  </si>
  <si>
    <t>83001-154A-TR0003R03</t>
  </si>
  <si>
    <t>Left side cover (Red,Trover)</t>
  </si>
  <si>
    <t>Cheeta</t>
  </si>
  <si>
    <t>83001-154A-TR0003803</t>
  </si>
  <si>
    <t>Left side cover (Black,Trover)</t>
  </si>
  <si>
    <t>Cheeta</t>
  </si>
  <si>
    <t>36600-154B-0000</t>
  </si>
  <si>
    <t>Rear Light Comp.</t>
  </si>
  <si>
    <t>Cheeta</t>
  </si>
  <si>
    <t>36111-CXC-0008-02</t>
  </si>
  <si>
    <t>Headlight Assy.</t>
  </si>
  <si>
    <t>Cheeta</t>
  </si>
  <si>
    <t>33450-HHL-030</t>
  </si>
  <si>
    <t>Front Left Turning Light Comp</t>
  </si>
  <si>
    <t>Cheeta</t>
  </si>
  <si>
    <t>33400-HHL-030</t>
  </si>
  <si>
    <t>Front Right Turning Light Co</t>
  </si>
  <si>
    <t>Cheeta</t>
  </si>
  <si>
    <t>33500-HHL-030</t>
  </si>
  <si>
    <t>Rear Right Turning Light C</t>
  </si>
  <si>
    <t>Cheeta</t>
  </si>
  <si>
    <t>33510-HHL-030</t>
  </si>
  <si>
    <t>Rear Left Turning Light Co</t>
  </si>
  <si>
    <t>Cheeta</t>
  </si>
  <si>
    <t>44650-HCG-080</t>
  </si>
  <si>
    <t>Front wheel rim comp</t>
  </si>
  <si>
    <t>Cheeta</t>
  </si>
  <si>
    <t>42650-H CG-080</t>
  </si>
  <si>
    <t>Wheel Rim Rear</t>
  </si>
  <si>
    <t>Cheeta</t>
  </si>
  <si>
    <t>37100-154A-0000</t>
  </si>
  <si>
    <t>Speedometer Comp.(Electric LCD)</t>
  </si>
  <si>
    <t>Cheeta</t>
  </si>
  <si>
    <t>37810-H OF-000</t>
  </si>
  <si>
    <t>Fuel Sensor</t>
  </si>
  <si>
    <t>Knight Rider</t>
  </si>
  <si>
    <t>42002-172-0000</t>
  </si>
  <si>
    <t>Spring, Rear Brake Switch</t>
  </si>
  <si>
    <t>Kite Plus</t>
  </si>
  <si>
    <t>943012-018B-00TY0000</t>
  </si>
  <si>
    <t>Seal Gasket, Cylinder Head Cover</t>
  </si>
  <si>
    <t>Kite Plus</t>
  </si>
  <si>
    <t>941064-0186-00TY0000</t>
  </si>
  <si>
    <t>0-ring Seal 29.5x3.2(A)</t>
  </si>
  <si>
    <t>Kite Plus</t>
  </si>
  <si>
    <t>GB15766.1-2008</t>
  </si>
  <si>
    <t>Kite Plus</t>
  </si>
  <si>
    <t>610017 - 1450-00TY0000</t>
  </si>
  <si>
    <t>Dust-proof Rubber Ring, Steering Stem</t>
  </si>
  <si>
    <t>Kite Plus</t>
  </si>
  <si>
    <t>422100-1870-007YOEOC</t>
  </si>
  <si>
    <t>Rear Brake Lever</t>
  </si>
  <si>
    <t>Kite Plus</t>
  </si>
  <si>
    <t>Plug cap</t>
  </si>
  <si>
    <t>Kite Plus</t>
  </si>
  <si>
    <t>Drain Plug</t>
  </si>
  <si>
    <t>Kite Plus</t>
  </si>
  <si>
    <t>181001-1870-007Y0BY2</t>
  </si>
  <si>
    <t>Protective Cover, Muffler</t>
  </si>
  <si>
    <t>Knight Rider</t>
  </si>
  <si>
    <t>Front Brake Switch</t>
  </si>
  <si>
    <t>Knight Rider</t>
  </si>
  <si>
    <t>Front Brake pad</t>
  </si>
  <si>
    <t>Knight Rider</t>
  </si>
  <si>
    <t>43130-172-0000</t>
  </si>
  <si>
    <t>Brake Main Cylinder Assy.</t>
  </si>
  <si>
    <t>Knight Rider</t>
  </si>
  <si>
    <t>41215-172-0000</t>
  </si>
  <si>
    <t>Rubber Cushion</t>
  </si>
  <si>
    <t>Knight Rider</t>
  </si>
  <si>
    <t>Front Shock oil Seal</t>
  </si>
  <si>
    <t>Knight Rider</t>
  </si>
  <si>
    <t>Air Filter</t>
  </si>
  <si>
    <t>Knight Rider</t>
  </si>
  <si>
    <t>01203-024-0000</t>
  </si>
  <si>
    <t>Seal Ring, Cylinder Head Cover</t>
  </si>
  <si>
    <t>Knight Rider</t>
  </si>
  <si>
    <t>MO-13.5x2.5-N</t>
  </si>
  <si>
    <t>0-ring</t>
  </si>
  <si>
    <t>Knight Rider</t>
  </si>
  <si>
    <t>Clutch cover oil seal</t>
  </si>
  <si>
    <t>Knight Rider</t>
  </si>
  <si>
    <t>GB/715766.1-2000</t>
  </si>
  <si>
    <t>Headlight Bulb HS1 (12V 35W/35W)</t>
  </si>
  <si>
    <t>Knight Rider</t>
  </si>
  <si>
    <t>GB/T15766.1-2008</t>
  </si>
  <si>
    <t>Light Bulb R1OW(12V/10W)</t>
  </si>
  <si>
    <t>Knight Rider</t>
  </si>
  <si>
    <t>Back Light bulb</t>
  </si>
  <si>
    <t>Knight Rider</t>
  </si>
  <si>
    <t>Chain lock</t>
  </si>
  <si>
    <t>Knight Rider</t>
  </si>
  <si>
    <t>Speedometer Gear</t>
  </si>
  <si>
    <t>Knight Rider</t>
  </si>
  <si>
    <t>Front Shock pipe</t>
  </si>
  <si>
    <t>Knight Rider</t>
  </si>
  <si>
    <t>GB/7276-1994</t>
  </si>
  <si>
    <t>Bearing 6301-2R5</t>
  </si>
  <si>
    <t>Knight Rider</t>
  </si>
  <si>
    <t>34300-138-0000</t>
  </si>
  <si>
    <t>Lever</t>
  </si>
  <si>
    <t>Knight Rider</t>
  </si>
  <si>
    <t>Fuel cock</t>
  </si>
  <si>
    <t>Knight Rider</t>
  </si>
  <si>
    <t>Plug cap</t>
  </si>
  <si>
    <t>Knight Rider</t>
  </si>
  <si>
    <t>GB/T276-1994</t>
  </si>
  <si>
    <t>Bearing 6302-2RS</t>
  </si>
  <si>
    <t>Knight Rider</t>
  </si>
  <si>
    <t>Gasket, Left Cover</t>
  </si>
  <si>
    <t>Knight Rider</t>
  </si>
  <si>
    <t>Gear Stopper set</t>
  </si>
  <si>
    <t>Knight Rider</t>
  </si>
  <si>
    <t>13204-024-0000</t>
  </si>
  <si>
    <t>Pin, Crank</t>
  </si>
  <si>
    <t>Knight Rider</t>
  </si>
  <si>
    <t>13201-024-0000</t>
  </si>
  <si>
    <t>Left Crank</t>
  </si>
  <si>
    <t>Knight Rider</t>
  </si>
  <si>
    <t>Stater 0-ring</t>
  </si>
  <si>
    <t>Knight Rider</t>
  </si>
  <si>
    <t>22013-024-0000</t>
  </si>
  <si>
    <t>Outer Cover, Clutch</t>
  </si>
  <si>
    <t>Knight Rider</t>
  </si>
  <si>
    <t>21104-024-0000</t>
  </si>
  <si>
    <t>Driven Friction Disc</t>
  </si>
  <si>
    <t>Knight Rider</t>
  </si>
  <si>
    <t>22024-024-0000</t>
  </si>
  <si>
    <t>Drive Friction Disc</t>
  </si>
  <si>
    <t>122.30 _</t>
  </si>
  <si>
    <t>Knight Rider</t>
  </si>
  <si>
    <t>13208-024-0000</t>
  </si>
  <si>
    <t>G.P.D. (gear primary gear)</t>
  </si>
  <si>
    <t>Knight Rider</t>
  </si>
  <si>
    <t>Self Gear</t>
  </si>
  <si>
    <t>Knight Rider</t>
  </si>
  <si>
    <t>21101 - 024- 00001</t>
  </si>
  <si>
    <t>Body, Starter Motor</t>
  </si>
  <si>
    <t>Knight Rider</t>
  </si>
  <si>
    <t>Drain Plug</t>
  </si>
  <si>
    <t>Knight Rider</t>
  </si>
  <si>
    <t>15402-024-0000</t>
  </si>
  <si>
    <t>Tappet Screw &amp; nut</t>
  </si>
  <si>
    <t>Knight Rider</t>
  </si>
  <si>
    <t>61114-172-0000</t>
  </si>
  <si>
    <t>Steem Comp</t>
  </si>
  <si>
    <t>Knight Riders</t>
  </si>
  <si>
    <t>Meter Assy fuel</t>
  </si>
  <si>
    <t>Turbo</t>
  </si>
  <si>
    <t>al X35913</t>
  </si>
  <si>
    <t>Spring,Rear Brake Switch</t>
  </si>
  <si>
    <t>Turbo</t>
  </si>
  <si>
    <t>al X52437</t>
  </si>
  <si>
    <t>Oil Seal</t>
  </si>
  <si>
    <t>Turbo</t>
  </si>
  <si>
    <t>157 FMJ E08-07</t>
  </si>
  <si>
    <t>0-Ring (11113.8x02.5)</t>
  </si>
  <si>
    <t>Turbo</t>
  </si>
  <si>
    <t>157 FMJ E08-03</t>
  </si>
  <si>
    <t>0-Ring ($27.5x02.5)</t>
  </si>
  <si>
    <t>Turbo</t>
  </si>
  <si>
    <t>157FMJ Ha -08</t>
  </si>
  <si>
    <t>Spark Plug CR8E</t>
  </si>
  <si>
    <t>Turbo</t>
  </si>
  <si>
    <t>GB/T15766.3</t>
  </si>
  <si>
    <t>Headlight Bulb 12V/35/35W</t>
  </si>
  <si>
    <t>Turbo</t>
  </si>
  <si>
    <t>06/15766.1</t>
  </si>
  <si>
    <t>Winker Bulb</t>
  </si>
  <si>
    <t>Turbo</t>
  </si>
  <si>
    <t>GB15766.1</t>
  </si>
  <si>
    <t>Tailight Bulb</t>
  </si>
  <si>
    <t>Turbo</t>
  </si>
  <si>
    <t>Chain lock</t>
  </si>
  <si>
    <t>Turbo</t>
  </si>
  <si>
    <t>JJA55500</t>
  </si>
  <si>
    <t>Speedometer Gear Box</t>
  </si>
  <si>
    <t>Turbo</t>
  </si>
  <si>
    <t>Front Shock pipe</t>
  </si>
  <si>
    <t>Turbo</t>
  </si>
  <si>
    <t>Front hub bearing</t>
  </si>
  <si>
    <t>Turbo</t>
  </si>
  <si>
    <t>Plug cap</t>
  </si>
  <si>
    <t>Turbo</t>
  </si>
  <si>
    <t>Rear hub bearing</t>
  </si>
  <si>
    <t>Turbo</t>
  </si>
  <si>
    <t>157F MJE09-18</t>
  </si>
  <si>
    <t>Circlip</t>
  </si>
  <si>
    <t>Turbo</t>
  </si>
  <si>
    <t>Gear Stopper set</t>
  </si>
  <si>
    <t>Turbo</t>
  </si>
  <si>
    <t>Stater 0-ring</t>
  </si>
  <si>
    <t>Turbo</t>
  </si>
  <si>
    <t>157FMJE07-8</t>
  </si>
  <si>
    <t>Thrust Washer</t>
  </si>
  <si>
    <t>Turbo</t>
  </si>
  <si>
    <t>157 FMJE07-5</t>
  </si>
  <si>
    <t>Clutch Driven Disc Assy</t>
  </si>
  <si>
    <t>Turbo</t>
  </si>
  <si>
    <t>Self Gear</t>
  </si>
  <si>
    <t>Turbo</t>
  </si>
  <si>
    <t>Tappet Screw &amp; nut</t>
  </si>
  <si>
    <t>Turbo</t>
  </si>
  <si>
    <t>Meter Assy fuel</t>
  </si>
  <si>
    <t>Bullet</t>
  </si>
  <si>
    <t>Front stop light switch</t>
  </si>
  <si>
    <t>Bullet</t>
  </si>
  <si>
    <t>EF001-50019</t>
  </si>
  <si>
    <t>0-RING 30.8x3.2</t>
  </si>
  <si>
    <t>Bullet</t>
  </si>
  <si>
    <t>EG001-53406</t>
  </si>
  <si>
    <t>0-R1NG 27x2.0</t>
  </si>
  <si>
    <t>Bullet</t>
  </si>
  <si>
    <t>ZH 0004-72-2</t>
  </si>
  <si>
    <t>BULB,HEADLIGHT 12V35W/35W</t>
  </si>
  <si>
    <t>Bullet</t>
  </si>
  <si>
    <t>2110004-71150</t>
  </si>
  <si>
    <t>WINKER,R. FR.</t>
  </si>
  <si>
    <t>Bullet</t>
  </si>
  <si>
    <t>Chain lock</t>
  </si>
  <si>
    <t>Bullet</t>
  </si>
  <si>
    <t>Front Shock pipe</t>
  </si>
  <si>
    <t>Bullet</t>
  </si>
  <si>
    <t>Front hub bearing</t>
  </si>
  <si>
    <t>Bullet</t>
  </si>
  <si>
    <t>ZH0004-77-01</t>
  </si>
  <si>
    <t>C.D.I Unit</t>
  </si>
  <si>
    <t>Bullet</t>
  </si>
  <si>
    <t>Self Mag (cutter)</t>
  </si>
  <si>
    <t>Bullet</t>
  </si>
  <si>
    <t>VH C997-81</t>
  </si>
  <si>
    <t>COIL,IGNITION</t>
  </si>
  <si>
    <t>Bullet</t>
  </si>
  <si>
    <t>Rear hub bearing</t>
  </si>
  <si>
    <t>Bullet</t>
  </si>
  <si>
    <t>EG001-50003</t>
  </si>
  <si>
    <t>VALVE,  EXHAUST</t>
  </si>
  <si>
    <t>Bullet</t>
  </si>
  <si>
    <t>EG001-50002</t>
  </si>
  <si>
    <t>VALVE,  INTAKE</t>
  </si>
  <si>
    <t>Bullet</t>
  </si>
  <si>
    <t>E F001-50012</t>
  </si>
  <si>
    <t>SEAL,  VALVE STEM</t>
  </si>
  <si>
    <t>Bullet</t>
  </si>
  <si>
    <t>Gear Stopper set</t>
  </si>
  <si>
    <t>Bullet</t>
  </si>
  <si>
    <t>Stater 0-ring</t>
  </si>
  <si>
    <t>Bullet</t>
  </si>
  <si>
    <t>E F001-56004-05</t>
  </si>
  <si>
    <t>DISK,DRIVE</t>
  </si>
  <si>
    <t>Bullet</t>
  </si>
  <si>
    <t>ZFC999-83-NQ-07</t>
  </si>
  <si>
    <t>GEAR COMP.,DRIVEN</t>
  </si>
  <si>
    <t>Bullet</t>
  </si>
  <si>
    <t>Self Gear</t>
  </si>
  <si>
    <t>Bullet</t>
  </si>
  <si>
    <t>ZFC999-83-05</t>
  </si>
  <si>
    <t>MOTOR COMP,</t>
  </si>
  <si>
    <t>Bullet</t>
  </si>
  <si>
    <t>SPRING,GEARSHIFT RETURN</t>
  </si>
  <si>
    <t>Bullet</t>
  </si>
  <si>
    <t>EF001-50304</t>
  </si>
  <si>
    <t>SCREW,  TAPPET ADJUSTING</t>
  </si>
  <si>
    <t>Bullet</t>
  </si>
  <si>
    <t>21-10004 -72(F -7)</t>
  </si>
  <si>
    <t>Headlight</t>
  </si>
  <si>
    <t>Bullet</t>
  </si>
  <si>
    <t>21-10004-71150</t>
  </si>
  <si>
    <t>WINKER,R. FR.</t>
  </si>
  <si>
    <t>Bullet</t>
  </si>
  <si>
    <t>Meter Assy fuel</t>
  </si>
  <si>
    <t>Kite Plus</t>
  </si>
  <si>
    <t>623000-143C-00TY0000</t>
  </si>
  <si>
    <t>Odometer Cable (L890)</t>
  </si>
  <si>
    <t>Kite Plus</t>
  </si>
  <si>
    <t>Cable Front Cable</t>
  </si>
  <si>
    <t>Kite Plus</t>
  </si>
  <si>
    <t>Front stop light switch</t>
  </si>
  <si>
    <t>Kite Plus</t>
  </si>
  <si>
    <t>Front Brake pad</t>
  </si>
  <si>
    <t>Kite Plus</t>
  </si>
  <si>
    <t>51410-HBT-000-09</t>
  </si>
  <si>
    <t>Oil Seal</t>
  </si>
  <si>
    <t>Kite Plus</t>
  </si>
  <si>
    <t>943010-0180-00TY0000</t>
  </si>
  <si>
    <t>Seal Gasket, Cylinder Head (C110)</t>
  </si>
  <si>
    <t>Kite Plus</t>
  </si>
  <si>
    <t>161021-1870-00TY0000</t>
  </si>
  <si>
    <t>Filter Element</t>
  </si>
  <si>
    <t>Kite Plus</t>
  </si>
  <si>
    <t>GB1243.1-83-088100-01</t>
  </si>
  <si>
    <t>Chain Splice</t>
  </si>
  <si>
    <t>Kite Plus</t>
  </si>
  <si>
    <t>Front Shock pipe</t>
  </si>
  <si>
    <t>Kite Plus</t>
  </si>
  <si>
    <t>G8297-1994</t>
  </si>
  <si>
    <t>Kite Plus</t>
  </si>
  <si>
    <t>Fuel cock</t>
  </si>
  <si>
    <t>Kite Plus</t>
  </si>
  <si>
    <t>Self Mag (cutter)</t>
  </si>
  <si>
    <t>Kite Plus</t>
  </si>
  <si>
    <t>Plug cap</t>
  </si>
  <si>
    <t>Kite Plus</t>
  </si>
  <si>
    <t>GB297-1994</t>
  </si>
  <si>
    <t>Kite Plus</t>
  </si>
  <si>
    <t>943010-0180-00TY0000</t>
  </si>
  <si>
    <t>Seal Gasket, Cylinder Head (C110)</t>
  </si>
  <si>
    <t>Kite Plus</t>
  </si>
  <si>
    <t>Gear Stopper set</t>
  </si>
  <si>
    <t>Kite Plus</t>
  </si>
  <si>
    <t>Stater 0-ring</t>
  </si>
  <si>
    <t>Kite Plus</t>
  </si>
  <si>
    <t>221120-01813-01TY0000-14</t>
  </si>
  <si>
    <t>Cover, Clutch</t>
  </si>
  <si>
    <t>Kite Plus</t>
  </si>
  <si>
    <t>221120-0188-01TY0000-02</t>
  </si>
  <si>
    <t>Clutch Friction Disc A</t>
  </si>
  <si>
    <t>Kite Plus</t>
  </si>
  <si>
    <t>221120-01 8B -01TY0000-03</t>
  </si>
  <si>
    <t>Clutch Friction Disc</t>
  </si>
  <si>
    <t>Kite Plus</t>
  </si>
  <si>
    <t>221120-0183-01TY0000-11</t>
  </si>
  <si>
    <t>Clutch Driven Plate</t>
  </si>
  <si>
    <t>Kite Plus</t>
  </si>
  <si>
    <t>221120-01813-01TY0000</t>
  </si>
  <si>
    <t>Clutch Body</t>
  </si>
  <si>
    <t>Kite Plus</t>
  </si>
  <si>
    <t>G.P.D.</t>
  </si>
  <si>
    <t>Kite Plus</t>
  </si>
  <si>
    <t>Self Gear</t>
  </si>
  <si>
    <t>Kite Plus</t>
  </si>
  <si>
    <t>351100-1870-00TY0000</t>
  </si>
  <si>
    <t>Main Cable</t>
  </si>
  <si>
    <t>Royal Plus</t>
  </si>
  <si>
    <t>Cable Front Cable</t>
  </si>
  <si>
    <t>Royal Plus</t>
  </si>
  <si>
    <t>2353N35310+</t>
  </si>
  <si>
    <t>Front Brake Switch</t>
  </si>
  <si>
    <t>Royal Plus</t>
  </si>
  <si>
    <t>2353 N 35330+</t>
  </si>
  <si>
    <t>Rear Brake Switch</t>
  </si>
  <si>
    <t>Royal Plus</t>
  </si>
  <si>
    <t>2353N52437+</t>
  </si>
  <si>
    <t>Front Shock Absorber</t>
  </si>
  <si>
    <t>Royal Plus</t>
  </si>
  <si>
    <t>12270/1P50FMG4</t>
  </si>
  <si>
    <t>Seal Ring, Chain Housing</t>
  </si>
  <si>
    <t>Royal Plus</t>
  </si>
  <si>
    <t>2353N17120+</t>
  </si>
  <si>
    <t>Air Clean Filter Set only(air filter)</t>
  </si>
  <si>
    <t>Royal Plus</t>
  </si>
  <si>
    <t>12216/IP50+</t>
  </si>
  <si>
    <t>FMG 0-Ring 9x1.6</t>
  </si>
  <si>
    <t>Royal Plus</t>
  </si>
  <si>
    <t>11415/1P5OFMG-B+</t>
  </si>
  <si>
    <t>0-Ring 27x2</t>
  </si>
  <si>
    <t>Royal Plus</t>
  </si>
  <si>
    <t>Head light bulb</t>
  </si>
  <si>
    <t>Royal Plus</t>
  </si>
  <si>
    <t>G615766.1+</t>
  </si>
  <si>
    <t>Bulb 12V-10W</t>
  </si>
  <si>
    <t>Royal Plus</t>
  </si>
  <si>
    <t>GB15766.1</t>
  </si>
  <si>
    <t>Bulb 12V-21W</t>
  </si>
  <si>
    <t>Royal Plus</t>
  </si>
  <si>
    <t>Chain lock</t>
  </si>
  <si>
    <t>Royal Plus</t>
  </si>
  <si>
    <t>Front Shock pipe</t>
  </si>
  <si>
    <t>Royal Plus</t>
  </si>
  <si>
    <t>Front hub bearing</t>
  </si>
  <si>
    <t>Royal Plus</t>
  </si>
  <si>
    <t>Self Mag (cutter)</t>
  </si>
  <si>
    <t>Royal Plus</t>
  </si>
  <si>
    <t>2353N38100</t>
  </si>
  <si>
    <t>ignition Coil</t>
  </si>
  <si>
    <t>Royal Plus</t>
  </si>
  <si>
    <t>Rear hub bearing</t>
  </si>
  <si>
    <t>Royal Plus</t>
  </si>
  <si>
    <t>14730/1P5OFMG+</t>
  </si>
  <si>
    <t>Oil Seal,Valve Stem</t>
  </si>
  <si>
    <t>Royal Plus</t>
  </si>
  <si>
    <t>Gear Stopper set</t>
  </si>
  <si>
    <t>Royal Plus</t>
  </si>
  <si>
    <t>Stater 0-ring</t>
  </si>
  <si>
    <t>Royal Plus</t>
  </si>
  <si>
    <t>22330/150FMG+</t>
  </si>
  <si>
    <t>Driving Plate Set</t>
  </si>
  <si>
    <t>Royal Plus</t>
  </si>
  <si>
    <t>2353N55500+</t>
  </si>
  <si>
    <t>Speedometer Gear Box</t>
  </si>
  <si>
    <t>Royal Plus</t>
  </si>
  <si>
    <t>Self Gear</t>
  </si>
  <si>
    <t>Royal Plus</t>
  </si>
  <si>
    <t>34700/1P50FMG-B+</t>
  </si>
  <si>
    <t>Starting motor</t>
  </si>
  <si>
    <t>Royal Plus</t>
  </si>
  <si>
    <t>14415/1PSOFMG+</t>
  </si>
  <si>
    <t>Adjusting Screw,Valve Gap</t>
  </si>
  <si>
    <t>Royal Plus</t>
  </si>
  <si>
    <t>14416/1P5OFMG+</t>
  </si>
  <si>
    <t>Lock Nut</t>
  </si>
  <si>
    <t>Royal Plus</t>
  </si>
  <si>
    <t>Front Visior set</t>
  </si>
  <si>
    <t>Royal Plus</t>
  </si>
  <si>
    <t>2353N43653+</t>
  </si>
  <si>
    <t>Front Trunk Cover,RH</t>
  </si>
  <si>
    <t>Royal Plus</t>
  </si>
  <si>
    <t>2353N43651+</t>
  </si>
  <si>
    <t>Front Trunk</t>
  </si>
  <si>
    <t>2.84-4</t>
  </si>
  <si>
    <t>Cheeta</t>
  </si>
  <si>
    <t>Cable Front Cable</t>
  </si>
  <si>
    <t>Cheeta</t>
  </si>
  <si>
    <t>54112-1544-0000</t>
  </si>
  <si>
    <t>Seal comp.front shock asorber</t>
  </si>
  <si>
    <t>Cheeta</t>
  </si>
  <si>
    <t>54109-1544-0000</t>
  </si>
  <si>
    <t>Seal ring</t>
  </si>
  <si>
    <t>Cheeta</t>
  </si>
  <si>
    <t>90205-G011-0000</t>
  </si>
  <si>
    <t>GASKET,CYLINDER BLOCK</t>
  </si>
  <si>
    <t>Cheeta</t>
  </si>
  <si>
    <t>17200-CXC-000-03</t>
  </si>
  <si>
    <t>element,  Air cleaner</t>
  </si>
  <si>
    <t>Cheeta</t>
  </si>
  <si>
    <t>90101-20296000320</t>
  </si>
  <si>
    <t>0-RING 29.6x3.2</t>
  </si>
  <si>
    <t>Cheeta</t>
  </si>
  <si>
    <t>90101-10274000265</t>
  </si>
  <si>
    <t>0-RING 27.4x2.65</t>
  </si>
  <si>
    <t>Cheeta</t>
  </si>
  <si>
    <t>90206-0002-0000</t>
  </si>
  <si>
    <t>GASKET,  R.CRANKCASE COVER</t>
  </si>
  <si>
    <t>106.35_</t>
  </si>
  <si>
    <t>Cheeta</t>
  </si>
  <si>
    <t>81300-G011-0000</t>
  </si>
  <si>
    <t>SPARK PLUG</t>
  </si>
  <si>
    <t>Cheeta</t>
  </si>
  <si>
    <t>GB/115766.1-2000</t>
  </si>
  <si>
    <t>Cheeta</t>
  </si>
  <si>
    <t>GB/115766.1-2008</t>
  </si>
  <si>
    <t>Bulb R 10W (12V 10W)</t>
  </si>
  <si>
    <t>Cheeta</t>
  </si>
  <si>
    <t>36602-1546-0000</t>
  </si>
  <si>
    <t>Bulb</t>
  </si>
  <si>
    <t>Cheeta</t>
  </si>
  <si>
    <t>Chain lock</t>
  </si>
  <si>
    <t>Cheeta</t>
  </si>
  <si>
    <t>90206-0002-0000</t>
  </si>
  <si>
    <t>GASKET,  R.CRANKCASE COVER</t>
  </si>
  <si>
    <t>Cheeta</t>
  </si>
  <si>
    <t>Front Shock pipe</t>
  </si>
  <si>
    <t>Cheeta</t>
  </si>
  <si>
    <t>61106-136-0000</t>
  </si>
  <si>
    <t>Race,steering top cone</t>
  </si>
  <si>
    <t>Cheeta</t>
  </si>
  <si>
    <t>Front hub bearing</t>
  </si>
  <si>
    <t>Cheeta</t>
  </si>
  <si>
    <t>065787-8606016-B</t>
  </si>
  <si>
    <t>Hex.Bolt M6x16</t>
  </si>
  <si>
    <t>Cheeta</t>
  </si>
  <si>
    <t>38000-1544-0100</t>
  </si>
  <si>
    <t>Steering lock,chassis</t>
  </si>
  <si>
    <t>Cheeta</t>
  </si>
  <si>
    <t>53173-HCG-000</t>
  </si>
  <si>
    <t>Lever sleeve, Left Handle Bar</t>
  </si>
  <si>
    <t>Cheeta</t>
  </si>
  <si>
    <t>53174-HCG-000</t>
  </si>
  <si>
    <t>Lever sleeve, Right Handle Bar</t>
  </si>
  <si>
    <t>Cheeta</t>
  </si>
  <si>
    <t>81010-136-0000</t>
  </si>
  <si>
    <t>Fuel cock Comp.</t>
  </si>
  <si>
    <t>Cheeta</t>
  </si>
  <si>
    <t>30410-H DY-010</t>
  </si>
  <si>
    <t>CD! Comp. (DC)</t>
  </si>
  <si>
    <t>Cheeta</t>
  </si>
  <si>
    <t>Self Mag (cutter)</t>
  </si>
  <si>
    <t>Cheeta</t>
  </si>
  <si>
    <t>Plug cap</t>
  </si>
  <si>
    <t>Cheeta</t>
  </si>
  <si>
    <t>Rear hub bearing</t>
  </si>
  <si>
    <t>Cheeta</t>
  </si>
  <si>
    <t>31500-CCG-0000</t>
  </si>
  <si>
    <t>Battery</t>
  </si>
  <si>
    <t>Cheeta</t>
  </si>
  <si>
    <t>Stater Comp</t>
  </si>
  <si>
    <t>.63.80</t>
  </si>
  <si>
    <t>Cheeta</t>
  </si>
  <si>
    <t>90205-0011-0000</t>
  </si>
  <si>
    <t>GASKET,CYLINDER BLOCK</t>
  </si>
  <si>
    <t>Cheeta</t>
  </si>
  <si>
    <t>Gear Stopper set</t>
  </si>
  <si>
    <t>Cheeta</t>
  </si>
  <si>
    <t>Stater 0-ring</t>
  </si>
  <si>
    <t>Cheeta</t>
  </si>
  <si>
    <t>22151-0002-0000</t>
  </si>
  <si>
    <t>OUTER CASE, CLUTCH</t>
  </si>
  <si>
    <t>Cheeta</t>
  </si>
  <si>
    <t>22214-D002-0000</t>
  </si>
  <si>
    <t>DRIVE FRICTION DISK</t>
  </si>
  <si>
    <t>Cheeta</t>
  </si>
  <si>
    <t>22125-D002-0000</t>
  </si>
  <si>
    <t>CLUTCH DOWN PLATE</t>
  </si>
  <si>
    <t>Cheeta</t>
  </si>
  <si>
    <t>22136-D002-0000</t>
  </si>
  <si>
    <t>DRIVER GEAR COMP</t>
  </si>
  <si>
    <t>Cheeta</t>
  </si>
  <si>
    <t>Cheeta</t>
  </si>
  <si>
    <t>Self Gear</t>
  </si>
  <si>
    <t>Cheeta</t>
  </si>
  <si>
    <t>24300-D002-0100</t>
  </si>
  <si>
    <t>GEARSHIFT LEVER COMP</t>
  </si>
  <si>
    <t>Cheeta</t>
  </si>
  <si>
    <t>15403-D002-0000</t>
  </si>
  <si>
    <t>NUT,VALVE CLEARANCE</t>
  </si>
  <si>
    <t>Cheeta</t>
  </si>
  <si>
    <t>15404-0002-0000</t>
  </si>
  <si>
    <t>SCREW, VALVE CLEARANCE</t>
  </si>
  <si>
    <t>Cheeta</t>
  </si>
  <si>
    <t>Cowel L.H (under sheat)</t>
  </si>
  <si>
    <t>Cheeta</t>
  </si>
  <si>
    <t>81010-136-0000</t>
  </si>
  <si>
    <t>Fuel cock Comp.</t>
  </si>
  <si>
    <t>Cheeta</t>
  </si>
  <si>
    <t>18200-CXC-F020-04</t>
  </si>
  <si>
    <t>Muffler heat shield</t>
  </si>
  <si>
    <t>Bullet</t>
  </si>
  <si>
    <t>Air Cleaner Element</t>
  </si>
  <si>
    <t>Turbo</t>
  </si>
  <si>
    <t>Air Cleaner Element</t>
  </si>
  <si>
    <t>Total</t>
  </si>
  <si>
    <t>Qty/Sets</t>
  </si>
  <si>
    <t>Spark Plug (M10)</t>
  </si>
  <si>
    <t>Oil Seal (412x22x5)</t>
  </si>
  <si>
    <t>Fuel tank (FREEDOM/RUNNER ,red)</t>
  </si>
  <si>
    <t>Fuel tank (FREEDOM/RUNNER,black)</t>
  </si>
  <si>
    <t>Bulb R1OW  (12V/10W)</t>
  </si>
  <si>
    <t>Bearing -6301</t>
  </si>
  <si>
    <t>Bearing-6301</t>
  </si>
  <si>
    <t>Bulb HS1(12V 35W/35W)</t>
  </si>
  <si>
    <t>Gear Primary Drive</t>
  </si>
  <si>
    <t>Side Cover,RH</t>
  </si>
  <si>
    <t>Cowel L.H (under)</t>
  </si>
  <si>
    <t>Cowel R.h (under)</t>
  </si>
  <si>
    <t>Unit/ Sets 
Price(USD)</t>
  </si>
  <si>
    <t>Total FOB 
Price(USD)</t>
  </si>
  <si>
    <t>Grip</t>
  </si>
  <si>
    <t>Front Mudguard Black</t>
  </si>
  <si>
    <t>Front Mudguard Blue</t>
  </si>
  <si>
    <t>Front Mudguard Orange</t>
  </si>
  <si>
    <t>8110A-172-0000</t>
  </si>
  <si>
    <r>
      <t xml:space="preserve">Fuel Tank State I , II </t>
    </r>
    <r>
      <rPr>
        <b/>
        <sz val="8"/>
        <color rgb="FFFF0000"/>
        <rFont val="Times New Roman"/>
        <family val="1"/>
      </rPr>
      <t>(2 Blue, 2 Black, 1Orange)</t>
    </r>
  </si>
  <si>
    <t>83141-172-0000***</t>
  </si>
  <si>
    <r>
      <t xml:space="preserve">Cowel L.H (under sheat)  </t>
    </r>
    <r>
      <rPr>
        <b/>
        <sz val="8"/>
        <color rgb="FFFF0000"/>
        <rFont val="Times New Roman"/>
        <family val="1"/>
      </rPr>
      <t>(10 Blue, 10 Black, 5Orange)</t>
    </r>
  </si>
  <si>
    <r>
      <t xml:space="preserve">Cowel R.h (under sheat) </t>
    </r>
    <r>
      <rPr>
        <b/>
        <sz val="8"/>
        <color rgb="FFFF0000"/>
        <rFont val="Times New Roman"/>
        <family val="1"/>
      </rPr>
      <t>(10 Blue, 10 Black, 5 Orange</t>
    </r>
    <r>
      <rPr>
        <sz val="8"/>
        <rFont val="Times New Roman"/>
        <family val="2"/>
      </rPr>
      <t>)</t>
    </r>
  </si>
  <si>
    <t>Meter Assy fuel (To expenssive)</t>
  </si>
  <si>
    <t>ZH0004-71150</t>
  </si>
  <si>
    <t>Output Sprocket</t>
  </si>
  <si>
    <t>Rear Sprocket</t>
  </si>
  <si>
    <t>ZH0004-28302</t>
  </si>
  <si>
    <t>VHB001-05002</t>
  </si>
  <si>
    <r>
      <t xml:space="preserve">LOWER BODY, L. SIDE COVER </t>
    </r>
    <r>
      <rPr>
        <b/>
        <sz val="8"/>
        <color rgb="FFFF0000"/>
        <rFont val="Times New Roman"/>
        <family val="1"/>
      </rPr>
      <t>(10 Blue, 10 Black, 10 Red)</t>
    </r>
  </si>
  <si>
    <r>
      <t xml:space="preserve">LOWER BODY, R. SIDE COVER </t>
    </r>
    <r>
      <rPr>
        <b/>
        <sz val="8"/>
        <color rgb="FFFF0000"/>
        <rFont val="Times New Roman"/>
        <family val="1"/>
      </rPr>
      <t>(10 Blue, 10 Black, 10 Red)</t>
    </r>
  </si>
  <si>
    <r>
      <t xml:space="preserve">Cowel L.H (under sheat) </t>
    </r>
    <r>
      <rPr>
        <b/>
        <sz val="8"/>
        <color rgb="FFFF0000"/>
        <rFont val="Times New Roman"/>
        <family val="1"/>
      </rPr>
      <t>(10 Blue, 10 Black, 10 Red)</t>
    </r>
  </si>
  <si>
    <r>
      <t xml:space="preserve">Cowel R.h (under sheat) </t>
    </r>
    <r>
      <rPr>
        <b/>
        <sz val="8"/>
        <color rgb="FFFF0000"/>
        <rFont val="Times New Roman"/>
        <family val="1"/>
      </rPr>
      <t>(10 Blue, 10 Black, 10 Red)</t>
    </r>
  </si>
  <si>
    <t>1432B-D002-0000</t>
  </si>
  <si>
    <t>23401-G011-0000</t>
  </si>
  <si>
    <t>260010-018B-00TY0000</t>
  </si>
  <si>
    <t>410003-1450-00TY0E0B</t>
  </si>
  <si>
    <r>
      <t xml:space="preserve">Front Mudguard A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</si>
  <si>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Front Mudguard B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</si>
  <si>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Front Board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</si>
  <si>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Front Decorated Board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</si>
  <si>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Right Windshield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</si>
  <si>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Left Windshield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</si>
  <si>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Main Girder Front Cover Decorated Board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</si>
  <si>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Main Girder Front Cover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</si>
  <si>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Left Inner Windshield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</si>
  <si>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Right Inner Windshield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</si>
  <si>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Left Side Cover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</si>
  <si>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Right Side Cover </t>
    </r>
    <r>
      <rPr>
        <b/>
        <sz val="8"/>
        <color rgb="FFFF0000"/>
        <rFont val="Times New Roman"/>
        <family val="1"/>
      </rPr>
      <t>(10 Red, 10 Blue, 10 Silver)</t>
    </r>
  </si>
  <si>
    <r>
      <t xml:space="preserve">Main Girder Rear Cover </t>
    </r>
    <r>
      <rPr>
        <b/>
        <sz val="8"/>
        <color rgb="FFFF0000"/>
        <rFont val="Times New Roman"/>
        <family val="1"/>
      </rPr>
      <t>(10 Red, 10 Blue, 10 Silver)</t>
    </r>
  </si>
  <si>
    <t xml:space="preserve">Cowel L.H (under sheat)   </t>
  </si>
  <si>
    <t>Front Trunk Cover,LH (5 Black, 5 Red)</t>
  </si>
  <si>
    <t>QJX51950</t>
  </si>
  <si>
    <t>QJX68521</t>
  </si>
  <si>
    <t>Sprocket 42T</t>
  </si>
  <si>
    <t>157FMJE10-27</t>
  </si>
  <si>
    <t>QJX47111</t>
  </si>
  <si>
    <t xml:space="preserve">Rearview Mirror,LH </t>
  </si>
  <si>
    <t xml:space="preserve">Rearview Mirror,RH </t>
  </si>
  <si>
    <t>lock Set comp</t>
  </si>
  <si>
    <t>Given Qty</t>
  </si>
  <si>
    <t>Pending Qty</t>
  </si>
  <si>
    <t>white</t>
  </si>
  <si>
    <t>set</t>
  </si>
  <si>
    <t>Witout Color</t>
  </si>
  <si>
    <t>lock set comp</t>
  </si>
  <si>
    <t>8coil</t>
  </si>
  <si>
    <t>color 10 pcs</t>
  </si>
  <si>
    <t>royal es</t>
  </si>
  <si>
    <t>kite</t>
  </si>
  <si>
    <t>F100-6a</t>
  </si>
  <si>
    <t>With mirror holder</t>
  </si>
  <si>
    <t>kite+</t>
  </si>
  <si>
    <t>trover</t>
  </si>
  <si>
    <t>ad80s</t>
  </si>
  <si>
    <t>Witout Nob</t>
  </si>
  <si>
    <t xml:space="preserve">Parts Condition </t>
  </si>
  <si>
    <t>GB026-100003-0052</t>
  </si>
  <si>
    <t>without color</t>
  </si>
  <si>
    <t>Old Model</t>
  </si>
  <si>
    <t>CDI</t>
  </si>
  <si>
    <t>Fly wheel comp</t>
  </si>
  <si>
    <t>Hydrolic comp</t>
  </si>
  <si>
    <t xml:space="preserve">Others Model </t>
  </si>
  <si>
    <t>Driven Friction Disc (Clutch Plate)</t>
  </si>
  <si>
    <t>Self Gear (Duel Gear)</t>
  </si>
  <si>
    <t>Body, Starter Motor (Motor Comp)</t>
  </si>
  <si>
    <t>Gasket Full Set</t>
  </si>
  <si>
    <t>Unit Weight/ Net Weight</t>
  </si>
  <si>
    <t>Total Net Weight</t>
  </si>
  <si>
    <t>CASE NO.</t>
  </si>
  <si>
    <t>GROSS WEIGHT (KG)</t>
  </si>
  <si>
    <r>
      <t xml:space="preserve">Cowel R.h (under sheat) </t>
    </r>
    <r>
      <rPr>
        <b/>
        <sz val="8"/>
        <color rgb="FFFF0000"/>
        <rFont val="Times New Roman"/>
        <family val="1"/>
      </rPr>
      <t>(10 Blue, 10 Black, 5 Orange</t>
    </r>
    <r>
      <rPr>
        <sz val="8"/>
        <rFont val="Times New Roman"/>
        <family val="1"/>
      </rPr>
      <t>)</t>
    </r>
  </si>
  <si>
    <t>DETAILS PACKING LIST</t>
  </si>
  <si>
    <t xml:space="preserve">Cowel L.H (under sheat) </t>
  </si>
  <si>
    <t>Side Cover,RH (Red)</t>
  </si>
  <si>
    <t>Lever, Left Handle Bar (black) With Mirro holder</t>
  </si>
  <si>
    <t>Lever, Right Handle Bar (black)With Mirro holder</t>
  </si>
  <si>
    <t>Headlight Hood (Matt Blue)</t>
  </si>
  <si>
    <t>Front Fender(Matt blue)*</t>
  </si>
  <si>
    <t>Oil Seal(Fork Oil Seal</t>
  </si>
  <si>
    <t>Back Light Assy(Tail light)</t>
  </si>
  <si>
    <t>Rearview Mirror,LH (Black &amp; red)</t>
  </si>
  <si>
    <t>Rearview Mirror,RH (Black &amp; red)</t>
  </si>
  <si>
    <r>
      <t xml:space="preserve">LOWER BODY, L. SIDE COVER </t>
    </r>
    <r>
      <rPr>
        <b/>
        <sz val="8"/>
        <color theme="1"/>
        <rFont val="Times New Roman"/>
        <family val="1"/>
      </rPr>
      <t>(10 Blue, 10 Black, 10 Red)</t>
    </r>
  </si>
  <si>
    <r>
      <t xml:space="preserve">LOWER BODY, R. SIDE COVER </t>
    </r>
    <r>
      <rPr>
        <b/>
        <sz val="8"/>
        <color theme="1"/>
        <rFont val="Times New Roman"/>
        <family val="1"/>
      </rPr>
      <t>(10 Blue, 10 Black, 10 Red)</t>
    </r>
  </si>
  <si>
    <r>
      <t xml:space="preserve">Cowel L.H (under sheat) </t>
    </r>
    <r>
      <rPr>
        <b/>
        <sz val="8"/>
        <color theme="1"/>
        <rFont val="Times New Roman"/>
        <family val="1"/>
      </rPr>
      <t>(10 Blue, 10 Black, 10 Red)</t>
    </r>
  </si>
  <si>
    <r>
      <t xml:space="preserve">Cowel R.h (under sheat) </t>
    </r>
    <r>
      <rPr>
        <b/>
        <sz val="8"/>
        <color theme="1"/>
        <rFont val="Times New Roman"/>
        <family val="1"/>
      </rPr>
      <t>(10 Blue, 10 Black, 10 Red)</t>
    </r>
  </si>
  <si>
    <t>Key (Lock Set )</t>
  </si>
  <si>
    <t xml:space="preserve">Front Trunk </t>
  </si>
  <si>
    <t>Self Gear (GEAR SET STARTING CLUTCH)</t>
  </si>
  <si>
    <t>Front Hydraulic Brake</t>
  </si>
  <si>
    <t>Front Wheel Hub Comp.(Alloy) with tyre</t>
  </si>
  <si>
    <t>Rear Wheel Hub Comp. with tyre</t>
  </si>
  <si>
    <t>Connecting Rod (Crankshaft comp)</t>
  </si>
  <si>
    <t>GASKET ASSY,  CYLI (Head)</t>
  </si>
  <si>
    <t>Self Gear (Sproket Comp Starting )</t>
  </si>
  <si>
    <t>Seal Ring, Cylinder Head Cover (Gasket Cylinder head cover)</t>
  </si>
  <si>
    <t>Outer Cover, Clutch (Clutch Body assy)</t>
  </si>
  <si>
    <t xml:space="preserve">Total </t>
  </si>
  <si>
    <t>ZH0004-87</t>
  </si>
  <si>
    <t>VHC997-81</t>
  </si>
  <si>
    <t>ZH0004-77</t>
  </si>
  <si>
    <t>ZH0004-18300(F-12-3)</t>
  </si>
  <si>
    <t>2383J47611</t>
  </si>
  <si>
    <t>EF001-56004-03</t>
  </si>
  <si>
    <t>ZH0004-73(F-13)-01</t>
  </si>
  <si>
    <t>VG0041-62001-0021</t>
  </si>
  <si>
    <t>ZH0004-78</t>
  </si>
  <si>
    <t>EF020-570001</t>
  </si>
  <si>
    <t>VHK001-01300-0050</t>
  </si>
  <si>
    <t>ZH0004-28302(F-11-5)</t>
  </si>
  <si>
    <t>EI001-50001C-NQ</t>
  </si>
  <si>
    <t>ZFC999-83-NQ</t>
  </si>
  <si>
    <t>ZH0004-71170-B-100</t>
  </si>
  <si>
    <t>ZH0004-71150-B-100</t>
  </si>
  <si>
    <t>ZH0004-71250-B-100</t>
  </si>
  <si>
    <t>EI001-50011-0051</t>
  </si>
  <si>
    <t>ZH0004-36300</t>
  </si>
  <si>
    <t>ZJH001-850001(F-26-3</t>
  </si>
  <si>
    <t>ZH0004-17820A-05</t>
  </si>
  <si>
    <t>ZH0004-17005-05</t>
  </si>
  <si>
    <t>ZH0004-17201B-05</t>
  </si>
  <si>
    <t>ZH0004-88</t>
  </si>
  <si>
    <t>VG0151-10</t>
  </si>
  <si>
    <t>N-15721-024-0000BL</t>
  </si>
  <si>
    <t>N-GB/T848KR</t>
  </si>
  <si>
    <t>ZH0004-18100</t>
  </si>
  <si>
    <t>ZH0004-28100</t>
  </si>
  <si>
    <t>ZH0004-36100</t>
  </si>
  <si>
    <t>833051-1870-00TY0000</t>
  </si>
  <si>
    <t>411100-1430-00TY0B01</t>
  </si>
  <si>
    <t>833026-1870-00HJ****</t>
  </si>
  <si>
    <t>833027-1870-00HJ****</t>
  </si>
  <si>
    <t>611000-1870-00TY0KB0</t>
  </si>
  <si>
    <t>421000-1870-00TY0E0L</t>
  </si>
  <si>
    <t>621000-1440-01TY0000</t>
  </si>
  <si>
    <t>442100-1450-00TY0000</t>
  </si>
  <si>
    <t>112000-0180-00TY0B01</t>
  </si>
  <si>
    <t>412100-1430-00TY0B01</t>
  </si>
  <si>
    <t>833011-1870-00TY****</t>
  </si>
  <si>
    <t>341200-7410-00TY0000</t>
  </si>
  <si>
    <t>341100-1240-00TY0000</t>
  </si>
  <si>
    <t>610015-1450-10TY0E0L</t>
  </si>
  <si>
    <t>610015-1450-20TY0E0L</t>
  </si>
  <si>
    <t>33100-136B-0000</t>
  </si>
  <si>
    <t>943017-018B-00TY0000</t>
  </si>
  <si>
    <t>943016-018B-00TY0000</t>
  </si>
  <si>
    <t>371200-1870-00TY0000</t>
  </si>
  <si>
    <t>833015-1870-00TY****</t>
  </si>
  <si>
    <t>362100-1870-00TY0000</t>
  </si>
  <si>
    <t>365000-1870-00TY0000</t>
  </si>
  <si>
    <t>GB1243-08B102-K</t>
  </si>
  <si>
    <t>532000-1870-00TY0KB0</t>
  </si>
  <si>
    <t>942001-018B-00TY0000</t>
  </si>
  <si>
    <t>820006-1870-00TY0B01</t>
  </si>
  <si>
    <t>833017-1870-00HJ****</t>
  </si>
  <si>
    <t>833016-1870-00HJ****</t>
  </si>
  <si>
    <t>310001-018B-00TY0000</t>
  </si>
  <si>
    <t>315100-018B-02TY0000</t>
  </si>
  <si>
    <t>811000-1870-00TY0B03</t>
  </si>
  <si>
    <t>181001-1870-00TY0BY2</t>
  </si>
  <si>
    <t>N-221120-01 8B -01TY0000-</t>
  </si>
  <si>
    <t>221120-018B-01TY0000</t>
  </si>
  <si>
    <t>83002-154A-TR0003B03-C</t>
  </si>
  <si>
    <t>83001-154A-TR0003B03-C</t>
  </si>
  <si>
    <t>1110B-G011-00000Y</t>
  </si>
  <si>
    <t>82200-IA29-001722</t>
  </si>
  <si>
    <t>1320B-G001-0000</t>
  </si>
  <si>
    <t>35200-HCGH-010-01</t>
  </si>
  <si>
    <t>14710/1P50FMG+</t>
  </si>
  <si>
    <t>51400-CCG-010-05</t>
  </si>
  <si>
    <t>83112-139D-FR0003R03-04</t>
  </si>
  <si>
    <t>8110A-154B-FR0003B03-01</t>
  </si>
  <si>
    <t>QJX33100-01</t>
  </si>
  <si>
    <t>2353N43711+</t>
  </si>
  <si>
    <t>N-90206-0002-0000</t>
  </si>
  <si>
    <t>QJX35200</t>
  </si>
  <si>
    <t>QJX45511</t>
  </si>
  <si>
    <t>24100/1P50FMG+</t>
  </si>
  <si>
    <t>QJX16810</t>
  </si>
  <si>
    <t>22341/150FMG</t>
  </si>
  <si>
    <t>QJX65110</t>
  </si>
  <si>
    <t>12121/1P50FMG+</t>
  </si>
  <si>
    <t>11319/1P50FMG+</t>
  </si>
  <si>
    <t>14350/1P50FMG+</t>
  </si>
  <si>
    <t>11419/1P50FMG-B+</t>
  </si>
  <si>
    <t>22110/150FMG+</t>
  </si>
  <si>
    <t>22324/150FMG+</t>
  </si>
  <si>
    <t>22351/150FMG+</t>
  </si>
  <si>
    <t>QJX33510</t>
  </si>
  <si>
    <t>QJX33610</t>
  </si>
  <si>
    <t>QJX62100</t>
  </si>
  <si>
    <t>157FMJE01-03</t>
  </si>
  <si>
    <t>183N034400</t>
  </si>
  <si>
    <t>QJX35310</t>
  </si>
  <si>
    <t>N-ZH 0004-72-2RP</t>
  </si>
  <si>
    <t>N-G6157661+</t>
  </si>
  <si>
    <t>N-GB157661</t>
  </si>
  <si>
    <t>QJX43541</t>
  </si>
  <si>
    <t>QJX43110-03</t>
  </si>
  <si>
    <t>QJX53111-01</t>
  </si>
  <si>
    <t>QJX43720-03</t>
  </si>
  <si>
    <t>QJX37000-01</t>
  </si>
  <si>
    <t>N-157FM1E04-03</t>
  </si>
  <si>
    <t>QJX33700</t>
  </si>
  <si>
    <t>N-QJX524371</t>
  </si>
  <si>
    <t>QJX56000</t>
  </si>
  <si>
    <t>QJX64253</t>
  </si>
  <si>
    <t>SJA31600</t>
  </si>
  <si>
    <t>157FMJ E09-17125</t>
  </si>
  <si>
    <t>QJX33550</t>
  </si>
  <si>
    <t>QJX46700-01</t>
  </si>
  <si>
    <t>2383J57200</t>
  </si>
  <si>
    <t>2383J57100</t>
  </si>
  <si>
    <t>QJX18392-01</t>
  </si>
  <si>
    <t>162FMJ-2RE02-02</t>
  </si>
  <si>
    <t>157FMJE12-03</t>
  </si>
  <si>
    <t>QJX43980</t>
  </si>
  <si>
    <t>QJX43990</t>
  </si>
  <si>
    <t>QJX49112</t>
  </si>
  <si>
    <t>QJX49122</t>
  </si>
  <si>
    <t>N-QJX35913</t>
  </si>
  <si>
    <t>157FMJE14-06150</t>
  </si>
  <si>
    <t>N-GB/157661</t>
  </si>
  <si>
    <t>N-GB157661TR</t>
  </si>
  <si>
    <t>157FMJE07-02-100</t>
  </si>
  <si>
    <t>QJX65410</t>
  </si>
  <si>
    <t>QJX54100</t>
  </si>
  <si>
    <t>QJX64100</t>
  </si>
  <si>
    <t>01600-T0G0-0000</t>
  </si>
  <si>
    <t>2210A-024-0000</t>
  </si>
  <si>
    <t>8110A-172-0000***</t>
  </si>
  <si>
    <t>41214-172-0001</t>
  </si>
  <si>
    <t>N-01203-024-0000</t>
  </si>
  <si>
    <t>N-GB/T157661-2000</t>
  </si>
  <si>
    <t>N-GB/T157661-2008</t>
  </si>
  <si>
    <t>GB/T1243-1997-08B124</t>
  </si>
  <si>
    <t>22013-024-00001</t>
  </si>
  <si>
    <t>1110A-024-0000</t>
  </si>
  <si>
    <t>21332-024-0000</t>
  </si>
  <si>
    <t>21101-024-00001</t>
  </si>
  <si>
    <t>N-36600-172-0000</t>
  </si>
  <si>
    <t>N-12401-024-0000</t>
  </si>
  <si>
    <t>812000-1720-00TY0000</t>
  </si>
  <si>
    <t>EF001-500091-NQ</t>
  </si>
  <si>
    <t xml:space="preserve">Part Code </t>
  </si>
  <si>
    <t>Final Given Qty</t>
  </si>
  <si>
    <t>Given Qty FOB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</si>
</sst>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Times New Roman"/>
      <family val="2"/>
    </font>
    <font>
      <sz val="12"/>
      <name val="Times New Roman"/>
      <family val="2"/>
    </font>
    <font>
      <sz val="9"/>
      <name val="Times New Roman"/>
      <family val="2"/>
    </font>
    <font>
      <sz val="9"/>
      <name val="Times New Roman"/>
      <family val="2"/>
    </font>
    <font>
      <b/>
      <sz val="16"/>
      <name val="Times New Roman"/>
      <family val="1"/>
    </font>
    <font>
      <b/>
      <sz val="8"/>
      <color rgb="FFFF0000"/>
      <name val="Times New Roman"/>
      <family val="1"/>
    </font>
    <font>
      <b/>
      <i/>
      <sz val="8"/>
      <name val="Times New Roman"/>
      <family val="1"/>
    </font>
    <font>
      <b/>
      <sz val="10"/>
      <name val="Times New Roman"/>
      <family val="1"/>
    </font>
    <font>
      <sz val="12"/>
      <name val="宋体"/>
      <charset val="134"/>
    </font>
    <font>
      <sz val="10"/>
      <name val="Arial"/>
      <family val="2"/>
    </font>
    <font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sz val="14"/>
      <name val="Calibri"/>
      <family val="2"/>
      <scheme val="minor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0" fontId="1" fillId="0" borderId="0"/>
    <xf numFmtId="0" fontId="11" fillId="0" borderId="0"/>
    <xf numFmtId="43" fontId="11" fillId="0" borderId="0" applyFont="0" applyFill="0" applyBorder="0" applyAlignment="0" applyProtection="0"/>
  </cellStyleXfs>
  <cellXfs count="91">
    <xf numFmtId="0" fontId="0" fillId="0" borderId="0" xfId="0"/>
    <xf numFmtId="0" fontId="2" fillId="0" borderId="0" xfId="0" applyNumberFormat="1" applyFont="1"/>
    <xf numFmtId="0" fontId="0" fillId="0" borderId="0" xfId="0" applyNumberFormat="1"/>
    <xf numFmtId="0" fontId="0" fillId="0" borderId="0" xfId="0" applyNumberFormat="1" applyAlignment="1">
      <alignment horizontal="left" vertical="top"/>
    </xf>
    <xf numFmtId="0" fontId="0" fillId="0" borderId="0" xfId="0" applyNumberFormat="1" applyAlignment="1">
      <alignment horizontal="right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vertical="top"/>
    </xf>
    <xf numFmtId="0" fontId="2" fillId="0" borderId="1" xfId="0" applyNumberFormat="1" applyFont="1" applyBorder="1" applyAlignment="1">
      <alignment horizontal="right"/>
    </xf>
    <xf numFmtId="0" fontId="4" fillId="0" borderId="1" xfId="0" applyNumberFormat="1" applyFont="1" applyBorder="1" applyAlignment="1">
      <alignment horizontal="left" vertical="top"/>
    </xf>
    <xf numFmtId="0" fontId="5" fillId="0" borderId="1" xfId="0" applyNumberFormat="1" applyFont="1" applyBorder="1" applyAlignment="1">
      <alignment horizontal="right"/>
    </xf>
    <xf numFmtId="0" fontId="0" fillId="0" borderId="1" xfId="0" applyNumberFormat="1" applyBorder="1" applyAlignment="1">
      <alignment horizontal="left" vertical="top"/>
    </xf>
    <xf numFmtId="0" fontId="3" fillId="0" borderId="1" xfId="0" applyNumberFormat="1" applyFont="1" applyBorder="1" applyAlignment="1">
      <alignment horizontal="right"/>
    </xf>
    <xf numFmtId="0" fontId="2" fillId="2" borderId="1" xfId="0" applyNumberFormat="1" applyFont="1" applyFill="1" applyBorder="1" applyAlignment="1">
      <alignment horizontal="right"/>
    </xf>
    <xf numFmtId="0" fontId="6" fillId="0" borderId="1" xfId="0" applyNumberFormat="1" applyFont="1" applyBorder="1" applyAlignment="1">
      <alignment vertical="center"/>
    </xf>
    <xf numFmtId="0" fontId="6" fillId="0" borderId="1" xfId="0" applyNumberFormat="1" applyFont="1" applyBorder="1" applyAlignment="1">
      <alignment vertical="center" wrapText="1"/>
    </xf>
    <xf numFmtId="0" fontId="0" fillId="0" borderId="0" xfId="0" applyNumberFormat="1" applyAlignment="1">
      <alignment vertical="center"/>
    </xf>
    <xf numFmtId="0" fontId="0" fillId="0" borderId="0" xfId="0" applyNumberFormat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horizontal="center"/>
    </xf>
    <xf numFmtId="0" fontId="9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vertical="top" wrapText="1"/>
    </xf>
    <xf numFmtId="0" fontId="4" fillId="0" borderId="1" xfId="0" applyNumberFormat="1" applyFont="1" applyBorder="1" applyAlignment="1">
      <alignment horizontal="left" vertical="top" wrapText="1"/>
    </xf>
    <xf numFmtId="0" fontId="0" fillId="0" borderId="0" xfId="0" applyNumberFormat="1" applyAlignment="1">
      <alignment horizontal="left" vertical="top" wrapText="1"/>
    </xf>
    <xf numFmtId="0" fontId="0" fillId="0" borderId="0" xfId="0" applyNumberFormat="1" applyAlignment="1">
      <alignment wrapText="1"/>
    </xf>
    <xf numFmtId="0" fontId="0" fillId="0" borderId="0" xfId="0" applyNumberFormat="1" applyFont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center"/>
    </xf>
    <xf numFmtId="0" fontId="0" fillId="2" borderId="0" xfId="0" applyNumberFormat="1" applyFill="1"/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/>
    <xf numFmtId="0" fontId="0" fillId="2" borderId="1" xfId="0" applyNumberFormat="1" applyFill="1" applyBorder="1"/>
    <xf numFmtId="0" fontId="0" fillId="0" borderId="1" xfId="0" applyNumberFormat="1" applyBorder="1" applyAlignment="1">
      <alignment horizontal="left" vertical="top" wrapText="1"/>
    </xf>
    <xf numFmtId="0" fontId="0" fillId="0" borderId="1" xfId="0" applyNumberFormat="1" applyBorder="1" applyAlignment="1">
      <alignment horizontal="right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top"/>
    </xf>
    <xf numFmtId="0" fontId="2" fillId="0" borderId="1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center"/>
    </xf>
    <xf numFmtId="0" fontId="0" fillId="0" borderId="1" xfId="0" applyNumberFormat="1" applyFill="1" applyBorder="1"/>
    <xf numFmtId="0" fontId="0" fillId="0" borderId="0" xfId="0" applyNumberFormat="1" applyFill="1"/>
    <xf numFmtId="0" fontId="12" fillId="0" borderId="0" xfId="0" applyNumberFormat="1" applyFont="1" applyFill="1"/>
    <xf numFmtId="0" fontId="13" fillId="0" borderId="1" xfId="0" applyNumberFormat="1" applyFont="1" applyFill="1" applyBorder="1" applyAlignment="1">
      <alignment horizontal="left" vertical="top"/>
    </xf>
    <xf numFmtId="0" fontId="13" fillId="0" borderId="1" xfId="0" applyNumberFormat="1" applyFont="1" applyFill="1" applyBorder="1" applyAlignment="1">
      <alignment horizontal="left" vertical="top" wrapText="1"/>
    </xf>
    <xf numFmtId="0" fontId="13" fillId="0" borderId="1" xfId="0" applyNumberFormat="1" applyFont="1" applyFill="1" applyBorder="1" applyAlignment="1">
      <alignment horizontal="center"/>
    </xf>
    <xf numFmtId="0" fontId="12" fillId="0" borderId="1" xfId="0" applyNumberFormat="1" applyFont="1" applyFill="1" applyBorder="1"/>
    <xf numFmtId="0" fontId="12" fillId="0" borderId="0" xfId="0" applyNumberFormat="1" applyFont="1" applyFill="1" applyAlignment="1">
      <alignment horizontal="right"/>
    </xf>
    <xf numFmtId="0" fontId="16" fillId="0" borderId="1" xfId="0" applyNumberFormat="1" applyFont="1" applyFill="1" applyBorder="1" applyAlignment="1">
      <alignment horizontal="left" vertical="top"/>
    </xf>
    <xf numFmtId="0" fontId="16" fillId="0" borderId="1" xfId="0" applyNumberFormat="1" applyFont="1" applyFill="1" applyBorder="1" applyAlignment="1">
      <alignment horizontal="left" vertical="top" wrapText="1"/>
    </xf>
    <xf numFmtId="0" fontId="16" fillId="0" borderId="1" xfId="0" applyNumberFormat="1" applyFont="1" applyFill="1" applyBorder="1" applyAlignment="1">
      <alignment horizontal="center"/>
    </xf>
    <xf numFmtId="0" fontId="18" fillId="0" borderId="1" xfId="0" applyNumberFormat="1" applyFont="1" applyFill="1" applyBorder="1"/>
    <xf numFmtId="0" fontId="18" fillId="0" borderId="0" xfId="0" applyNumberFormat="1" applyFont="1" applyFill="1"/>
    <xf numFmtId="0" fontId="9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/>
    </xf>
    <xf numFmtId="0" fontId="13" fillId="0" borderId="0" xfId="0" applyNumberFormat="1" applyFont="1" applyFill="1"/>
    <xf numFmtId="0" fontId="12" fillId="0" borderId="1" xfId="0" applyFont="1" applyFill="1" applyBorder="1"/>
    <xf numFmtId="0" fontId="9" fillId="0" borderId="1" xfId="3" applyNumberFormat="1" applyFont="1" applyFill="1" applyBorder="1" applyAlignment="1">
      <alignment horizontal="center" vertical="center" wrapText="1"/>
    </xf>
    <xf numFmtId="43" fontId="9" fillId="0" borderId="1" xfId="4" applyFont="1" applyFill="1" applyBorder="1" applyAlignment="1">
      <alignment horizontal="center" vertical="center" wrapText="1"/>
    </xf>
    <xf numFmtId="0" fontId="9" fillId="0" borderId="0" xfId="0" applyNumberFormat="1" applyFont="1" applyFill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/>
    </xf>
    <xf numFmtId="0" fontId="14" fillId="0" borderId="1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Alignment="1">
      <alignment horizontal="left" vertical="top"/>
    </xf>
    <xf numFmtId="0" fontId="12" fillId="0" borderId="0" xfId="0" applyNumberFormat="1" applyFont="1" applyFill="1" applyAlignment="1">
      <alignment horizontal="left" vertical="top" wrapText="1"/>
    </xf>
    <xf numFmtId="0" fontId="12" fillId="0" borderId="0" xfId="0" applyNumberFormat="1" applyFont="1" applyFill="1" applyAlignment="1">
      <alignment horizontal="center"/>
    </xf>
    <xf numFmtId="0" fontId="12" fillId="0" borderId="0" xfId="0" applyNumberFormat="1" applyFont="1" applyFill="1" applyAlignment="1">
      <alignment wrapText="1"/>
    </xf>
    <xf numFmtId="0" fontId="12" fillId="0" borderId="1" xfId="0" applyNumberFormat="1" applyFont="1" applyFill="1" applyBorder="1" applyAlignment="1">
      <alignment horizontal="center"/>
    </xf>
    <xf numFmtId="0" fontId="18" fillId="0" borderId="1" xfId="0" applyNumberFormat="1" applyFont="1" applyFill="1" applyBorder="1" applyAlignment="1">
      <alignment horizontal="center"/>
    </xf>
    <xf numFmtId="0" fontId="12" fillId="0" borderId="0" xfId="0" applyNumberFormat="1" applyFont="1" applyFill="1" applyBorder="1"/>
    <xf numFmtId="0" fontId="12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9" fillId="0" borderId="1" xfId="0" applyNumberFormat="1" applyFont="1" applyFill="1" applyBorder="1"/>
    <xf numFmtId="0" fontId="12" fillId="0" borderId="3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/>
    </xf>
    <xf numFmtId="0" fontId="15" fillId="0" borderId="2" xfId="3" applyFont="1" applyFill="1" applyBorder="1" applyAlignment="1">
      <alignment horizontal="center" vertical="center"/>
    </xf>
    <xf numFmtId="0" fontId="12" fillId="0" borderId="4" xfId="0" applyNumberFormat="1" applyFont="1" applyFill="1" applyBorder="1" applyAlignment="1">
      <alignment horizontal="center" vertical="center"/>
    </xf>
    <xf numFmtId="0" fontId="18" fillId="0" borderId="3" xfId="0" applyNumberFormat="1" applyFont="1" applyFill="1" applyBorder="1" applyAlignment="1">
      <alignment horizontal="center" vertical="center"/>
    </xf>
    <xf numFmtId="0" fontId="18" fillId="0" borderId="4" xfId="0" applyNumberFormat="1" applyFont="1" applyFill="1" applyBorder="1" applyAlignment="1">
      <alignment horizontal="center" vertical="center"/>
    </xf>
    <xf numFmtId="0" fontId="18" fillId="0" borderId="5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/>
    </xf>
    <xf numFmtId="0" fontId="12" fillId="0" borderId="6" xfId="0" applyNumberFormat="1" applyFont="1" applyFill="1" applyBorder="1" applyAlignment="1">
      <alignment horizontal="center"/>
    </xf>
    <xf numFmtId="0" fontId="12" fillId="0" borderId="7" xfId="0" applyNumberFormat="1" applyFont="1" applyFill="1" applyBorder="1" applyAlignment="1">
      <alignment horizontal="center"/>
    </xf>
    <xf numFmtId="0" fontId="12" fillId="0" borderId="8" xfId="0" applyNumberFormat="1" applyFont="1" applyFill="1" applyBorder="1" applyAlignment="1">
      <alignment horizontal="center"/>
    </xf>
  </cellXfs>
  <cellStyles count="5">
    <cellStyle name="Comma 2 2" xfId="4" xr:uid="{00000000-0005-0000-0000-000000000000}"/>
    <cellStyle name="Normal" xfId="0" builtinId="0"/>
    <cellStyle name="Normal 2" xfId="2" xr:uid="{00000000-0005-0000-0000-000002000000}"/>
    <cellStyle name="Normal 6" xfId="3" xr:uid="{00000000-0005-0000-0000-000003000000}"/>
    <cellStyle name="常规_187" xfId="1" xr:uid="{00000000-0005-0000-0000-000004000000}"/>
  </cellStyles>
  <dxfs count="4">
    <dxf>
      <fill>
        <patternFill patternType="solid">
          <fgColor rgb="FF92D050"/>
          <bgColor rgb="FF000000"/>
        </patternFill>
      </fill>
    </dxf>
    <dxf>
      <fill>
        <patternFill patternType="solid">
          <fgColor rgb="FF92D050"/>
          <bgColor rgb="FF000000"/>
        </patternFill>
      </fill>
    </dxf>
    <dxf>
      <fill>
        <patternFill patternType="solid">
          <fgColor rgb="FF92D050"/>
          <bgColor rgb="FF000000"/>
        </patternFill>
      </fill>
    </dxf>
    <dxf>
      <fill>
        <patternFill patternType="solid">
          <fgColor rgb="FF92D05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98"/>
  <sheetViews>
    <sheetView zoomScaleNormal="100" workbookViewId="0">
      <pane ySplit="2" topLeftCell="A285" activePane="bottomLeft" state="frozen"/>
      <selection pane="bottomLeft" activeCell="E2" sqref="E1:E1048576"/>
    </sheetView>
  </sheetViews>
  <sheetFormatPr defaultColWidth="9.109375" defaultRowHeight="13.2"/>
  <cols>
    <col min="1" max="1" width="3.6640625" style="43" customWidth="1"/>
    <col min="2" max="2" width="10.33203125" style="43" bestFit="1" customWidth="1"/>
    <col min="3" max="3" width="21.88671875" style="43" bestFit="1" customWidth="1"/>
    <col min="4" max="4" width="31.6640625" style="66" bestFit="1" customWidth="1"/>
    <col min="5" max="5" width="8.109375" style="65" customWidth="1"/>
    <col min="6" max="6" width="10.5546875" style="65" customWidth="1"/>
    <col min="7" max="7" width="12.5546875" style="43" customWidth="1"/>
    <col min="8" max="8" width="10.33203125" style="43" bestFit="1" customWidth="1"/>
    <col min="9" max="9" width="8.44140625" style="48" customWidth="1"/>
    <col min="10" max="10" width="10.33203125" style="65" customWidth="1"/>
    <col min="11" max="11" width="8.6640625" style="71" customWidth="1"/>
    <col min="12" max="16384" width="9.109375" style="43"/>
  </cols>
  <sheetData>
    <row r="1" spans="1:13" ht="18">
      <c r="A1" s="78" t="s">
        <v>1814</v>
      </c>
      <c r="B1" s="78"/>
      <c r="C1" s="78"/>
      <c r="D1" s="78"/>
      <c r="E1" s="78"/>
      <c r="F1" s="78"/>
      <c r="G1" s="78"/>
      <c r="H1" s="78"/>
      <c r="I1" s="78"/>
      <c r="J1" s="78"/>
      <c r="K1" s="78"/>
    </row>
    <row r="2" spans="1:13" s="60" customFormat="1" ht="42" customHeight="1">
      <c r="A2" s="54" t="s">
        <v>0</v>
      </c>
      <c r="B2" s="54" t="s">
        <v>2</v>
      </c>
      <c r="C2" s="54" t="s">
        <v>1987</v>
      </c>
      <c r="D2" s="54" t="s">
        <v>3</v>
      </c>
      <c r="E2" s="54" t="s">
        <v>1720</v>
      </c>
      <c r="F2" s="54" t="s">
        <v>1733</v>
      </c>
      <c r="G2" s="54" t="s">
        <v>1734</v>
      </c>
      <c r="H2" s="58" t="s">
        <v>1809</v>
      </c>
      <c r="I2" s="58" t="s">
        <v>1810</v>
      </c>
      <c r="J2" s="58" t="s">
        <v>1811</v>
      </c>
      <c r="K2" s="59" t="s">
        <v>1812</v>
      </c>
      <c r="M2" s="43"/>
    </row>
    <row r="3" spans="1:13" ht="12.75" customHeight="1">
      <c r="A3" s="55">
        <v>1</v>
      </c>
      <c r="B3" s="44" t="s">
        <v>502</v>
      </c>
      <c r="C3" s="44" t="s">
        <v>582</v>
      </c>
      <c r="D3" s="45" t="s">
        <v>583</v>
      </c>
      <c r="E3" s="46">
        <v>30</v>
      </c>
      <c r="F3" s="46">
        <v>8.5060000000000002</v>
      </c>
      <c r="G3" s="46">
        <f t="shared" ref="G3:G65" si="0">F3*E3</f>
        <v>255.18</v>
      </c>
      <c r="H3" s="47">
        <v>0.15</v>
      </c>
      <c r="I3" s="47">
        <f t="shared" ref="I3:I65" si="1">H3*E3</f>
        <v>4.5</v>
      </c>
      <c r="J3" s="67">
        <v>1</v>
      </c>
      <c r="K3" s="76">
        <v>27.08</v>
      </c>
    </row>
    <row r="4" spans="1:13" ht="12.75" customHeight="1">
      <c r="A4" s="55">
        <v>2</v>
      </c>
      <c r="B4" s="44" t="s">
        <v>502</v>
      </c>
      <c r="C4" s="44" t="s">
        <v>1841</v>
      </c>
      <c r="D4" s="45" t="s">
        <v>712</v>
      </c>
      <c r="E4" s="46">
        <v>10</v>
      </c>
      <c r="F4" s="46">
        <v>31.896999999999998</v>
      </c>
      <c r="G4" s="46">
        <f t="shared" si="0"/>
        <v>318.96999999999997</v>
      </c>
      <c r="H4" s="47">
        <v>1.24</v>
      </c>
      <c r="I4" s="47">
        <f t="shared" si="1"/>
        <v>12.4</v>
      </c>
      <c r="J4" s="67">
        <v>1</v>
      </c>
      <c r="K4" s="79"/>
    </row>
    <row r="5" spans="1:13" ht="12.75" customHeight="1">
      <c r="A5" s="55">
        <v>3</v>
      </c>
      <c r="B5" s="44" t="s">
        <v>502</v>
      </c>
      <c r="C5" s="44" t="s">
        <v>1842</v>
      </c>
      <c r="D5" s="45" t="s">
        <v>1420</v>
      </c>
      <c r="E5" s="46">
        <v>20</v>
      </c>
      <c r="F5" s="46">
        <v>3.19</v>
      </c>
      <c r="G5" s="46">
        <f t="shared" si="0"/>
        <v>63.8</v>
      </c>
      <c r="H5" s="47">
        <v>0.23</v>
      </c>
      <c r="I5" s="47">
        <f t="shared" si="1"/>
        <v>4.6000000000000005</v>
      </c>
      <c r="J5" s="67">
        <v>1</v>
      </c>
      <c r="K5" s="77"/>
    </row>
    <row r="6" spans="1:13" ht="12.75" customHeight="1">
      <c r="A6" s="55">
        <v>4</v>
      </c>
      <c r="B6" s="44" t="s">
        <v>502</v>
      </c>
      <c r="C6" s="44" t="s">
        <v>582</v>
      </c>
      <c r="D6" s="45" t="s">
        <v>586</v>
      </c>
      <c r="E6" s="46">
        <v>30</v>
      </c>
      <c r="F6" s="46">
        <v>8.5060000000000002</v>
      </c>
      <c r="G6" s="46">
        <f t="shared" si="0"/>
        <v>255.18</v>
      </c>
      <c r="H6" s="47">
        <v>0.38</v>
      </c>
      <c r="I6" s="47">
        <f t="shared" si="1"/>
        <v>11.4</v>
      </c>
      <c r="J6" s="67">
        <v>2</v>
      </c>
      <c r="K6" s="76">
        <v>30.2</v>
      </c>
    </row>
    <row r="7" spans="1:13" ht="12.75" customHeight="1">
      <c r="A7" s="55">
        <v>5</v>
      </c>
      <c r="B7" s="44" t="s">
        <v>502</v>
      </c>
      <c r="C7" s="44" t="s">
        <v>273</v>
      </c>
      <c r="D7" s="45" t="s">
        <v>274</v>
      </c>
      <c r="E7" s="46">
        <v>30</v>
      </c>
      <c r="F7" s="46">
        <v>2.1269999999999998</v>
      </c>
      <c r="G7" s="46">
        <f t="shared" si="0"/>
        <v>63.809999999999995</v>
      </c>
      <c r="H7" s="47">
        <v>0.08</v>
      </c>
      <c r="I7" s="47">
        <f t="shared" si="1"/>
        <v>2.4</v>
      </c>
      <c r="J7" s="67">
        <v>2</v>
      </c>
      <c r="K7" s="79"/>
    </row>
    <row r="8" spans="1:13" ht="12.75" customHeight="1">
      <c r="A8" s="55">
        <v>6</v>
      </c>
      <c r="B8" s="44" t="s">
        <v>502</v>
      </c>
      <c r="C8" s="44" t="s">
        <v>1843</v>
      </c>
      <c r="D8" s="45" t="s">
        <v>648</v>
      </c>
      <c r="E8" s="46">
        <v>15</v>
      </c>
      <c r="F8" s="46">
        <v>21.265000000000001</v>
      </c>
      <c r="G8" s="46">
        <f t="shared" si="0"/>
        <v>318.97500000000002</v>
      </c>
      <c r="H8" s="47">
        <v>0.73</v>
      </c>
      <c r="I8" s="47">
        <f t="shared" si="1"/>
        <v>10.95</v>
      </c>
      <c r="J8" s="67">
        <v>2</v>
      </c>
      <c r="K8" s="77"/>
    </row>
    <row r="9" spans="1:13" ht="12.75" customHeight="1">
      <c r="A9" s="55">
        <v>7</v>
      </c>
      <c r="B9" s="44" t="s">
        <v>502</v>
      </c>
      <c r="C9" s="44" t="s">
        <v>506</v>
      </c>
      <c r="D9" s="45" t="s">
        <v>507</v>
      </c>
      <c r="E9" s="46">
        <v>50</v>
      </c>
      <c r="F9" s="46">
        <v>2.1269999999999998</v>
      </c>
      <c r="G9" s="46">
        <f t="shared" si="0"/>
        <v>106.35</v>
      </c>
      <c r="H9" s="47">
        <v>0.2</v>
      </c>
      <c r="I9" s="47">
        <f t="shared" si="1"/>
        <v>10</v>
      </c>
      <c r="J9" s="67">
        <v>3</v>
      </c>
      <c r="K9" s="76">
        <v>30.4</v>
      </c>
    </row>
    <row r="10" spans="1:13" ht="12.75" customHeight="1">
      <c r="A10" s="55">
        <v>8</v>
      </c>
      <c r="B10" s="44" t="s">
        <v>502</v>
      </c>
      <c r="C10" s="44" t="s">
        <v>512</v>
      </c>
      <c r="D10" s="45" t="s">
        <v>513</v>
      </c>
      <c r="E10" s="46">
        <v>30</v>
      </c>
      <c r="F10" s="46">
        <v>1.595</v>
      </c>
      <c r="G10" s="46">
        <f t="shared" si="0"/>
        <v>47.85</v>
      </c>
      <c r="H10" s="47">
        <v>0.11</v>
      </c>
      <c r="I10" s="47">
        <f t="shared" si="1"/>
        <v>3.3</v>
      </c>
      <c r="J10" s="67">
        <v>3</v>
      </c>
      <c r="K10" s="79"/>
    </row>
    <row r="11" spans="1:13" ht="12.75" customHeight="1">
      <c r="A11" s="55">
        <v>9</v>
      </c>
      <c r="B11" s="44" t="s">
        <v>502</v>
      </c>
      <c r="C11" s="44" t="s">
        <v>518</v>
      </c>
      <c r="D11" s="45" t="s">
        <v>519</v>
      </c>
      <c r="E11" s="46">
        <v>30</v>
      </c>
      <c r="F11" s="46">
        <v>4.2530000000000001</v>
      </c>
      <c r="G11" s="46">
        <f t="shared" si="0"/>
        <v>127.59</v>
      </c>
      <c r="H11" s="47">
        <v>0.15</v>
      </c>
      <c r="I11" s="47">
        <f t="shared" si="1"/>
        <v>4.5</v>
      </c>
      <c r="J11" s="67">
        <v>3</v>
      </c>
      <c r="K11" s="79"/>
    </row>
    <row r="12" spans="1:13" ht="12.75" customHeight="1">
      <c r="A12" s="55">
        <v>10</v>
      </c>
      <c r="B12" s="44" t="s">
        <v>502</v>
      </c>
      <c r="C12" s="44" t="s">
        <v>1844</v>
      </c>
      <c r="D12" s="45" t="s">
        <v>556</v>
      </c>
      <c r="E12" s="46">
        <v>10</v>
      </c>
      <c r="F12" s="46">
        <v>4.2530000000000001</v>
      </c>
      <c r="G12" s="46">
        <f t="shared" si="0"/>
        <v>42.53</v>
      </c>
      <c r="H12" s="47">
        <v>0.17</v>
      </c>
      <c r="I12" s="47">
        <f t="shared" si="1"/>
        <v>1.7000000000000002</v>
      </c>
      <c r="J12" s="67">
        <v>3</v>
      </c>
      <c r="K12" s="79"/>
    </row>
    <row r="13" spans="1:13" ht="12.75" customHeight="1">
      <c r="A13" s="55">
        <v>11</v>
      </c>
      <c r="B13" s="44" t="s">
        <v>502</v>
      </c>
      <c r="C13" s="44" t="s">
        <v>1845</v>
      </c>
      <c r="D13" s="45" t="s">
        <v>276</v>
      </c>
      <c r="E13" s="46">
        <v>30</v>
      </c>
      <c r="F13" s="46">
        <v>1.0640000000000001</v>
      </c>
      <c r="G13" s="46">
        <f t="shared" si="0"/>
        <v>31.92</v>
      </c>
      <c r="H13" s="47">
        <v>7.0000000000000007E-2</v>
      </c>
      <c r="I13" s="47">
        <f t="shared" si="1"/>
        <v>2.1</v>
      </c>
      <c r="J13" s="67">
        <v>3</v>
      </c>
      <c r="K13" s="79"/>
    </row>
    <row r="14" spans="1:13" ht="12.75" customHeight="1">
      <c r="A14" s="55">
        <v>12</v>
      </c>
      <c r="B14" s="44" t="s">
        <v>502</v>
      </c>
      <c r="C14" s="44" t="s">
        <v>1846</v>
      </c>
      <c r="D14" s="45" t="s">
        <v>636</v>
      </c>
      <c r="E14" s="46">
        <v>50</v>
      </c>
      <c r="F14" s="46">
        <v>1.0640000000000001</v>
      </c>
      <c r="G14" s="46">
        <f t="shared" si="0"/>
        <v>53.2</v>
      </c>
      <c r="H14" s="47">
        <v>5.5E-2</v>
      </c>
      <c r="I14" s="47">
        <f t="shared" si="1"/>
        <v>2.75</v>
      </c>
      <c r="J14" s="67">
        <v>3</v>
      </c>
      <c r="K14" s="77"/>
    </row>
    <row r="15" spans="1:13" ht="12.75" customHeight="1">
      <c r="A15" s="55">
        <v>13</v>
      </c>
      <c r="B15" s="44" t="s">
        <v>502</v>
      </c>
      <c r="C15" s="44" t="s">
        <v>503</v>
      </c>
      <c r="D15" s="45" t="s">
        <v>504</v>
      </c>
      <c r="E15" s="46">
        <v>30</v>
      </c>
      <c r="F15" s="46">
        <v>2.1269999999999998</v>
      </c>
      <c r="G15" s="46">
        <f t="shared" si="0"/>
        <v>63.809999999999995</v>
      </c>
      <c r="H15" s="47">
        <v>0.18</v>
      </c>
      <c r="I15" s="47">
        <f t="shared" si="1"/>
        <v>5.3999999999999995</v>
      </c>
      <c r="J15" s="67">
        <v>4</v>
      </c>
      <c r="K15" s="76">
        <v>28.5</v>
      </c>
    </row>
    <row r="16" spans="1:13" ht="12.75" customHeight="1">
      <c r="A16" s="55">
        <v>14</v>
      </c>
      <c r="B16" s="44" t="s">
        <v>502</v>
      </c>
      <c r="C16" s="44" t="s">
        <v>509</v>
      </c>
      <c r="D16" s="45" t="s">
        <v>510</v>
      </c>
      <c r="E16" s="46">
        <v>30</v>
      </c>
      <c r="F16" s="46">
        <v>1.0640000000000001</v>
      </c>
      <c r="G16" s="46">
        <f t="shared" si="0"/>
        <v>31.92</v>
      </c>
      <c r="H16" s="47">
        <v>0.09</v>
      </c>
      <c r="I16" s="47">
        <f t="shared" si="1"/>
        <v>2.6999999999999997</v>
      </c>
      <c r="J16" s="67">
        <v>4</v>
      </c>
      <c r="K16" s="79"/>
    </row>
    <row r="17" spans="1:11" ht="12.75" customHeight="1">
      <c r="A17" s="55">
        <v>15</v>
      </c>
      <c r="B17" s="44" t="s">
        <v>502</v>
      </c>
      <c r="C17" s="44" t="s">
        <v>565</v>
      </c>
      <c r="D17" s="45" t="s">
        <v>566</v>
      </c>
      <c r="E17" s="46">
        <v>15</v>
      </c>
      <c r="F17" s="46">
        <v>1.0640000000000001</v>
      </c>
      <c r="G17" s="46">
        <f t="shared" si="0"/>
        <v>15.96</v>
      </c>
      <c r="H17" s="47">
        <v>3.4000000000000002E-2</v>
      </c>
      <c r="I17" s="47">
        <f t="shared" si="1"/>
        <v>0.51</v>
      </c>
      <c r="J17" s="67">
        <v>4</v>
      </c>
      <c r="K17" s="79"/>
    </row>
    <row r="18" spans="1:11" ht="12.75" customHeight="1">
      <c r="A18" s="55">
        <v>16</v>
      </c>
      <c r="B18" s="44" t="s">
        <v>502</v>
      </c>
      <c r="C18" s="44" t="s">
        <v>568</v>
      </c>
      <c r="D18" s="45" t="s">
        <v>569</v>
      </c>
      <c r="E18" s="46">
        <v>15</v>
      </c>
      <c r="F18" s="46">
        <v>1.0640000000000001</v>
      </c>
      <c r="G18" s="46">
        <f t="shared" si="0"/>
        <v>15.96</v>
      </c>
      <c r="H18" s="47">
        <v>3.4000000000000002E-2</v>
      </c>
      <c r="I18" s="47">
        <f t="shared" si="1"/>
        <v>0.51</v>
      </c>
      <c r="J18" s="67">
        <v>4</v>
      </c>
      <c r="K18" s="79"/>
    </row>
    <row r="19" spans="1:11" ht="12.75" customHeight="1">
      <c r="A19" s="55">
        <v>17</v>
      </c>
      <c r="B19" s="44" t="s">
        <v>502</v>
      </c>
      <c r="C19" s="44" t="s">
        <v>571</v>
      </c>
      <c r="D19" s="45" t="s">
        <v>572</v>
      </c>
      <c r="E19" s="46">
        <v>15</v>
      </c>
      <c r="F19" s="46">
        <v>1.0640000000000001</v>
      </c>
      <c r="G19" s="46">
        <f t="shared" si="0"/>
        <v>15.96</v>
      </c>
      <c r="H19" s="47">
        <v>3.4000000000000002E-2</v>
      </c>
      <c r="I19" s="47">
        <f t="shared" si="1"/>
        <v>0.51</v>
      </c>
      <c r="J19" s="67">
        <v>4</v>
      </c>
      <c r="K19" s="79"/>
    </row>
    <row r="20" spans="1:11" ht="12.75" customHeight="1">
      <c r="A20" s="55">
        <v>18</v>
      </c>
      <c r="B20" s="44" t="s">
        <v>502</v>
      </c>
      <c r="C20" s="44" t="s">
        <v>574</v>
      </c>
      <c r="D20" s="45" t="s">
        <v>575</v>
      </c>
      <c r="E20" s="46">
        <v>15</v>
      </c>
      <c r="F20" s="46">
        <v>1.0640000000000001</v>
      </c>
      <c r="G20" s="46">
        <f t="shared" si="0"/>
        <v>15.96</v>
      </c>
      <c r="H20" s="47">
        <v>3.4000000000000002E-2</v>
      </c>
      <c r="I20" s="47">
        <f t="shared" si="1"/>
        <v>0.51</v>
      </c>
      <c r="J20" s="67">
        <v>4</v>
      </c>
      <c r="K20" s="79"/>
    </row>
    <row r="21" spans="1:11" ht="12.75" customHeight="1">
      <c r="A21" s="55">
        <v>19</v>
      </c>
      <c r="B21" s="44" t="s">
        <v>502</v>
      </c>
      <c r="C21" s="44" t="s">
        <v>574</v>
      </c>
      <c r="D21" s="45" t="s">
        <v>575</v>
      </c>
      <c r="E21" s="46">
        <v>15</v>
      </c>
      <c r="F21" s="46">
        <v>1.0640000000000001</v>
      </c>
      <c r="G21" s="46">
        <f t="shared" si="0"/>
        <v>15.96</v>
      </c>
      <c r="H21" s="47">
        <v>3.4000000000000002E-2</v>
      </c>
      <c r="I21" s="47">
        <f t="shared" si="1"/>
        <v>0.51</v>
      </c>
      <c r="J21" s="67">
        <v>4</v>
      </c>
      <c r="K21" s="79"/>
    </row>
    <row r="22" spans="1:11" ht="12.75" customHeight="1">
      <c r="A22" s="55">
        <v>20</v>
      </c>
      <c r="B22" s="44" t="s">
        <v>502</v>
      </c>
      <c r="C22" s="44" t="s">
        <v>579</v>
      </c>
      <c r="D22" s="45" t="s">
        <v>580</v>
      </c>
      <c r="E22" s="46">
        <v>15</v>
      </c>
      <c r="F22" s="46">
        <v>1.0640000000000001</v>
      </c>
      <c r="G22" s="46">
        <f t="shared" si="0"/>
        <v>15.96</v>
      </c>
      <c r="H22" s="47">
        <v>3.4000000000000002E-2</v>
      </c>
      <c r="I22" s="47">
        <f t="shared" si="1"/>
        <v>0.51</v>
      </c>
      <c r="J22" s="67">
        <v>4</v>
      </c>
      <c r="K22" s="79"/>
    </row>
    <row r="23" spans="1:11" ht="12.75" customHeight="1">
      <c r="A23" s="55">
        <v>21</v>
      </c>
      <c r="B23" s="44" t="s">
        <v>502</v>
      </c>
      <c r="C23" s="44" t="s">
        <v>1847</v>
      </c>
      <c r="D23" s="45" t="s">
        <v>589</v>
      </c>
      <c r="E23" s="46">
        <v>10</v>
      </c>
      <c r="F23" s="46">
        <v>21.265000000000001</v>
      </c>
      <c r="G23" s="46">
        <f t="shared" si="0"/>
        <v>212.65</v>
      </c>
      <c r="H23" s="47">
        <v>0.98</v>
      </c>
      <c r="I23" s="47">
        <f t="shared" si="1"/>
        <v>9.8000000000000007</v>
      </c>
      <c r="J23" s="67">
        <v>4</v>
      </c>
      <c r="K23" s="79"/>
    </row>
    <row r="24" spans="1:11" ht="12.75" customHeight="1">
      <c r="A24" s="55">
        <v>22</v>
      </c>
      <c r="B24" s="44" t="s">
        <v>502</v>
      </c>
      <c r="C24" s="44" t="s">
        <v>1848</v>
      </c>
      <c r="D24" s="45" t="s">
        <v>718</v>
      </c>
      <c r="E24" s="46">
        <v>5</v>
      </c>
      <c r="F24" s="46">
        <v>4.2530000000000001</v>
      </c>
      <c r="G24" s="46">
        <f t="shared" si="0"/>
        <v>21.265000000000001</v>
      </c>
      <c r="H24" s="47">
        <v>0.22</v>
      </c>
      <c r="I24" s="47">
        <f t="shared" si="1"/>
        <v>1.1000000000000001</v>
      </c>
      <c r="J24" s="67">
        <v>4</v>
      </c>
      <c r="K24" s="77"/>
    </row>
    <row r="25" spans="1:11" ht="12.75" customHeight="1">
      <c r="A25" s="55">
        <v>23</v>
      </c>
      <c r="B25" s="44" t="s">
        <v>502</v>
      </c>
      <c r="C25" s="44" t="s">
        <v>1849</v>
      </c>
      <c r="D25" s="45" t="s">
        <v>80</v>
      </c>
      <c r="E25" s="46">
        <v>10</v>
      </c>
      <c r="F25" s="46">
        <v>21.265000000000001</v>
      </c>
      <c r="G25" s="46">
        <f t="shared" si="0"/>
        <v>212.65</v>
      </c>
      <c r="H25" s="47">
        <v>2.7</v>
      </c>
      <c r="I25" s="47">
        <f t="shared" si="1"/>
        <v>27</v>
      </c>
      <c r="J25" s="67">
        <v>5</v>
      </c>
      <c r="K25" s="72">
        <v>32.770000000000003</v>
      </c>
    </row>
    <row r="26" spans="1:11" ht="12.75" customHeight="1">
      <c r="A26" s="55">
        <v>24</v>
      </c>
      <c r="B26" s="44" t="s">
        <v>502</v>
      </c>
      <c r="C26" s="44" t="s">
        <v>650</v>
      </c>
      <c r="D26" s="45" t="s">
        <v>651</v>
      </c>
      <c r="E26" s="46">
        <v>10</v>
      </c>
      <c r="F26" s="46">
        <v>12.759</v>
      </c>
      <c r="G26" s="46">
        <f t="shared" si="0"/>
        <v>127.59</v>
      </c>
      <c r="H26" s="47">
        <v>0.6</v>
      </c>
      <c r="I26" s="47">
        <f t="shared" si="1"/>
        <v>6</v>
      </c>
      <c r="J26" s="67">
        <v>6</v>
      </c>
      <c r="K26" s="72">
        <v>10.199999999999999</v>
      </c>
    </row>
    <row r="27" spans="1:11" ht="12.75" customHeight="1">
      <c r="A27" s="55">
        <v>25</v>
      </c>
      <c r="B27" s="44" t="s">
        <v>502</v>
      </c>
      <c r="C27" s="44" t="s">
        <v>650</v>
      </c>
      <c r="D27" s="45" t="s">
        <v>651</v>
      </c>
      <c r="E27" s="46">
        <v>10</v>
      </c>
      <c r="F27" s="46">
        <v>12.759</v>
      </c>
      <c r="G27" s="46">
        <f t="shared" si="0"/>
        <v>127.59</v>
      </c>
      <c r="H27" s="47">
        <v>0.6</v>
      </c>
      <c r="I27" s="47">
        <f t="shared" si="1"/>
        <v>6</v>
      </c>
      <c r="J27" s="67">
        <v>7</v>
      </c>
      <c r="K27" s="72">
        <v>10.3</v>
      </c>
    </row>
    <row r="28" spans="1:11" ht="12.75" customHeight="1">
      <c r="A28" s="55">
        <v>26</v>
      </c>
      <c r="B28" s="44" t="s">
        <v>502</v>
      </c>
      <c r="C28" s="44" t="s">
        <v>1850</v>
      </c>
      <c r="D28" s="45" t="s">
        <v>615</v>
      </c>
      <c r="E28" s="46">
        <v>15</v>
      </c>
      <c r="F28" s="46">
        <v>15.949</v>
      </c>
      <c r="G28" s="46">
        <f t="shared" si="0"/>
        <v>239.23499999999999</v>
      </c>
      <c r="H28" s="47">
        <v>0.56000000000000005</v>
      </c>
      <c r="I28" s="47">
        <f t="shared" si="1"/>
        <v>8.4</v>
      </c>
      <c r="J28" s="67">
        <v>8</v>
      </c>
      <c r="K28" s="76">
        <v>24.79</v>
      </c>
    </row>
    <row r="29" spans="1:11" ht="12.75" customHeight="1">
      <c r="A29" s="55">
        <v>27</v>
      </c>
      <c r="B29" s="44" t="s">
        <v>502</v>
      </c>
      <c r="C29" s="44" t="s">
        <v>1437</v>
      </c>
      <c r="D29" s="45" t="s">
        <v>1438</v>
      </c>
      <c r="E29" s="46">
        <v>10</v>
      </c>
      <c r="F29" s="46">
        <v>4.2530000000000001</v>
      </c>
      <c r="G29" s="46">
        <f t="shared" si="0"/>
        <v>42.53</v>
      </c>
      <c r="H29" s="47">
        <v>0.47</v>
      </c>
      <c r="I29" s="47">
        <f t="shared" si="1"/>
        <v>4.6999999999999993</v>
      </c>
      <c r="J29" s="67">
        <v>8</v>
      </c>
      <c r="K29" s="79"/>
    </row>
    <row r="30" spans="1:11" ht="12.75" customHeight="1">
      <c r="A30" s="55">
        <v>28</v>
      </c>
      <c r="B30" s="44" t="s">
        <v>502</v>
      </c>
      <c r="C30" s="44" t="s">
        <v>1440</v>
      </c>
      <c r="D30" s="45" t="s">
        <v>1441</v>
      </c>
      <c r="E30" s="46">
        <v>10</v>
      </c>
      <c r="F30" s="46">
        <v>10.632999999999999</v>
      </c>
      <c r="G30" s="46">
        <f t="shared" si="0"/>
        <v>106.32999999999998</v>
      </c>
      <c r="H30" s="47">
        <v>0.7</v>
      </c>
      <c r="I30" s="47">
        <f t="shared" si="1"/>
        <v>7</v>
      </c>
      <c r="J30" s="67">
        <v>8</v>
      </c>
      <c r="K30" s="77"/>
    </row>
    <row r="31" spans="1:11" ht="12.75" customHeight="1">
      <c r="A31" s="55">
        <v>29</v>
      </c>
      <c r="B31" s="44" t="s">
        <v>502</v>
      </c>
      <c r="C31" s="44" t="s">
        <v>1851</v>
      </c>
      <c r="D31" s="45" t="s">
        <v>604</v>
      </c>
      <c r="E31" s="46">
        <v>20</v>
      </c>
      <c r="F31" s="46">
        <v>4.2530000000000001</v>
      </c>
      <c r="G31" s="46">
        <f t="shared" si="0"/>
        <v>85.06</v>
      </c>
      <c r="H31" s="47">
        <v>0.95</v>
      </c>
      <c r="I31" s="47">
        <f t="shared" si="1"/>
        <v>19</v>
      </c>
      <c r="J31" s="67">
        <v>9</v>
      </c>
      <c r="K31" s="76">
        <v>39.28</v>
      </c>
    </row>
    <row r="32" spans="1:11" ht="12.75" customHeight="1">
      <c r="A32" s="55">
        <v>30</v>
      </c>
      <c r="B32" s="44" t="s">
        <v>502</v>
      </c>
      <c r="C32" s="44" t="s">
        <v>1776</v>
      </c>
      <c r="D32" s="45" t="s">
        <v>1746</v>
      </c>
      <c r="E32" s="46">
        <v>20</v>
      </c>
      <c r="F32" s="46">
        <v>2.1329999999999996</v>
      </c>
      <c r="G32" s="46">
        <f t="shared" si="0"/>
        <v>42.659999999999989</v>
      </c>
      <c r="H32" s="47">
        <v>0.12</v>
      </c>
      <c r="I32" s="47">
        <f t="shared" si="1"/>
        <v>2.4</v>
      </c>
      <c r="J32" s="67">
        <v>9</v>
      </c>
      <c r="K32" s="79"/>
    </row>
    <row r="33" spans="1:11" ht="12.75" customHeight="1">
      <c r="A33" s="55">
        <v>31</v>
      </c>
      <c r="B33" s="44" t="s">
        <v>502</v>
      </c>
      <c r="C33" s="44" t="s">
        <v>1852</v>
      </c>
      <c r="D33" s="45" t="s">
        <v>1747</v>
      </c>
      <c r="E33" s="46">
        <v>20</v>
      </c>
      <c r="F33" s="46">
        <v>5.319</v>
      </c>
      <c r="G33" s="46">
        <f t="shared" si="0"/>
        <v>106.38</v>
      </c>
      <c r="H33" s="47">
        <v>0.72</v>
      </c>
      <c r="I33" s="47">
        <f t="shared" si="1"/>
        <v>14.399999999999999</v>
      </c>
      <c r="J33" s="67">
        <v>9</v>
      </c>
      <c r="K33" s="77"/>
    </row>
    <row r="34" spans="1:11" ht="12.75" customHeight="1">
      <c r="A34" s="55">
        <v>32</v>
      </c>
      <c r="B34" s="44" t="s">
        <v>502</v>
      </c>
      <c r="C34" s="44" t="s">
        <v>1851</v>
      </c>
      <c r="D34" s="45" t="s">
        <v>604</v>
      </c>
      <c r="E34" s="46">
        <v>20</v>
      </c>
      <c r="F34" s="46">
        <v>4.2530000000000001</v>
      </c>
      <c r="G34" s="46">
        <f t="shared" si="0"/>
        <v>85.06</v>
      </c>
      <c r="H34" s="47">
        <v>0.95</v>
      </c>
      <c r="I34" s="47">
        <f t="shared" si="1"/>
        <v>19</v>
      </c>
      <c r="J34" s="67">
        <v>10</v>
      </c>
      <c r="K34" s="76">
        <v>39</v>
      </c>
    </row>
    <row r="35" spans="1:11" ht="12.75" customHeight="1">
      <c r="A35" s="55">
        <v>33</v>
      </c>
      <c r="B35" s="44" t="s">
        <v>502</v>
      </c>
      <c r="C35" s="44" t="s">
        <v>1776</v>
      </c>
      <c r="D35" s="45" t="s">
        <v>1746</v>
      </c>
      <c r="E35" s="46">
        <v>20</v>
      </c>
      <c r="F35" s="46">
        <v>2.1329999999999996</v>
      </c>
      <c r="G35" s="46">
        <f t="shared" si="0"/>
        <v>42.659999999999989</v>
      </c>
      <c r="H35" s="47">
        <v>0.12</v>
      </c>
      <c r="I35" s="47">
        <f t="shared" si="1"/>
        <v>2.4</v>
      </c>
      <c r="J35" s="67">
        <v>10</v>
      </c>
      <c r="K35" s="79"/>
    </row>
    <row r="36" spans="1:11" ht="12.75" customHeight="1">
      <c r="A36" s="55">
        <v>34</v>
      </c>
      <c r="B36" s="44" t="s">
        <v>502</v>
      </c>
      <c r="C36" s="44" t="s">
        <v>1852</v>
      </c>
      <c r="D36" s="45" t="s">
        <v>1747</v>
      </c>
      <c r="E36" s="46">
        <v>20</v>
      </c>
      <c r="F36" s="46">
        <v>5.319</v>
      </c>
      <c r="G36" s="46">
        <f t="shared" si="0"/>
        <v>106.38</v>
      </c>
      <c r="H36" s="47">
        <v>0.72</v>
      </c>
      <c r="I36" s="47">
        <f t="shared" si="1"/>
        <v>14.399999999999999</v>
      </c>
      <c r="J36" s="67">
        <v>10</v>
      </c>
      <c r="K36" s="79"/>
    </row>
    <row r="37" spans="1:11" ht="12.75" customHeight="1">
      <c r="A37" s="55">
        <v>35</v>
      </c>
      <c r="B37" s="44" t="s">
        <v>502</v>
      </c>
      <c r="C37" s="44" t="s">
        <v>606</v>
      </c>
      <c r="D37" s="45" t="s">
        <v>607</v>
      </c>
      <c r="E37" s="46">
        <v>10</v>
      </c>
      <c r="F37" s="46">
        <v>12.759</v>
      </c>
      <c r="G37" s="46">
        <f t="shared" si="0"/>
        <v>127.59</v>
      </c>
      <c r="H37" s="47">
        <v>1.28</v>
      </c>
      <c r="I37" s="47">
        <f t="shared" si="1"/>
        <v>12.8</v>
      </c>
      <c r="J37" s="67">
        <v>11</v>
      </c>
      <c r="K37" s="76">
        <v>28.4</v>
      </c>
    </row>
    <row r="38" spans="1:11" ht="12.75" customHeight="1">
      <c r="A38" s="55">
        <v>36</v>
      </c>
      <c r="B38" s="44" t="s">
        <v>502</v>
      </c>
      <c r="C38" s="44" t="s">
        <v>626</v>
      </c>
      <c r="D38" s="45" t="s">
        <v>627</v>
      </c>
      <c r="E38" s="46">
        <v>5</v>
      </c>
      <c r="F38" s="46">
        <v>31.896999999999998</v>
      </c>
      <c r="G38" s="46">
        <f t="shared" si="0"/>
        <v>159.48499999999999</v>
      </c>
      <c r="H38" s="47">
        <v>2.11</v>
      </c>
      <c r="I38" s="47">
        <f t="shared" si="1"/>
        <v>10.549999999999999</v>
      </c>
      <c r="J38" s="67">
        <v>11</v>
      </c>
      <c r="K38" s="77"/>
    </row>
    <row r="39" spans="1:11" ht="12.75" customHeight="1">
      <c r="A39" s="55">
        <v>37</v>
      </c>
      <c r="B39" s="44" t="s">
        <v>502</v>
      </c>
      <c r="C39" s="44" t="s">
        <v>1853</v>
      </c>
      <c r="D39" s="45" t="s">
        <v>612</v>
      </c>
      <c r="E39" s="46">
        <v>10</v>
      </c>
      <c r="F39" s="46">
        <v>21.265000000000001</v>
      </c>
      <c r="G39" s="46">
        <f t="shared" si="0"/>
        <v>212.65</v>
      </c>
      <c r="H39" s="47">
        <v>2.93</v>
      </c>
      <c r="I39" s="47">
        <f t="shared" si="1"/>
        <v>29.3</v>
      </c>
      <c r="J39" s="67">
        <v>12</v>
      </c>
      <c r="K39" s="72">
        <v>37.799999999999997</v>
      </c>
    </row>
    <row r="40" spans="1:11" ht="12.75" customHeight="1">
      <c r="A40" s="55">
        <v>38</v>
      </c>
      <c r="B40" s="44" t="s">
        <v>502</v>
      </c>
      <c r="C40" s="44" t="s">
        <v>377</v>
      </c>
      <c r="D40" s="45" t="s">
        <v>378</v>
      </c>
      <c r="E40" s="46">
        <v>5</v>
      </c>
      <c r="F40" s="46">
        <v>15.949</v>
      </c>
      <c r="G40" s="46">
        <f t="shared" si="0"/>
        <v>79.745000000000005</v>
      </c>
      <c r="H40" s="47">
        <v>1.82</v>
      </c>
      <c r="I40" s="47">
        <f t="shared" si="1"/>
        <v>9.1</v>
      </c>
      <c r="J40" s="67">
        <v>13</v>
      </c>
      <c r="K40" s="76">
        <v>22.75</v>
      </c>
    </row>
    <row r="41" spans="1:11" ht="12.75" customHeight="1">
      <c r="A41" s="55">
        <v>39</v>
      </c>
      <c r="B41" s="44" t="s">
        <v>502</v>
      </c>
      <c r="C41" s="44" t="s">
        <v>1854</v>
      </c>
      <c r="D41" s="45" t="s">
        <v>1446</v>
      </c>
      <c r="E41" s="46">
        <v>10</v>
      </c>
      <c r="F41" s="46">
        <v>26.581</v>
      </c>
      <c r="G41" s="46">
        <f t="shared" si="0"/>
        <v>265.81</v>
      </c>
      <c r="H41" s="47">
        <v>1.05</v>
      </c>
      <c r="I41" s="47">
        <f t="shared" si="1"/>
        <v>10.5</v>
      </c>
      <c r="J41" s="67">
        <v>13</v>
      </c>
      <c r="K41" s="77"/>
    </row>
    <row r="42" spans="1:11" ht="12.75" customHeight="1">
      <c r="A42" s="55">
        <v>40</v>
      </c>
      <c r="B42" s="44" t="s">
        <v>502</v>
      </c>
      <c r="C42" s="44" t="s">
        <v>1855</v>
      </c>
      <c r="D42" s="45" t="s">
        <v>543</v>
      </c>
      <c r="E42" s="46">
        <v>30</v>
      </c>
      <c r="F42" s="46">
        <v>3.19</v>
      </c>
      <c r="G42" s="46">
        <f t="shared" si="0"/>
        <v>95.7</v>
      </c>
      <c r="H42" s="47">
        <v>0.13</v>
      </c>
      <c r="I42" s="47">
        <f t="shared" si="1"/>
        <v>3.9000000000000004</v>
      </c>
      <c r="J42" s="67">
        <v>14</v>
      </c>
      <c r="K42" s="76">
        <v>19.399999999999999</v>
      </c>
    </row>
    <row r="43" spans="1:11" ht="12.75" customHeight="1">
      <c r="A43" s="55">
        <v>41</v>
      </c>
      <c r="B43" s="44" t="s">
        <v>502</v>
      </c>
      <c r="C43" s="44" t="s">
        <v>1856</v>
      </c>
      <c r="D43" s="45" t="s">
        <v>1406</v>
      </c>
      <c r="E43" s="46">
        <v>30</v>
      </c>
      <c r="F43" s="46">
        <v>3.19</v>
      </c>
      <c r="G43" s="46">
        <f t="shared" si="0"/>
        <v>95.7</v>
      </c>
      <c r="H43" s="47">
        <v>0.13</v>
      </c>
      <c r="I43" s="47">
        <f t="shared" si="1"/>
        <v>3.9000000000000004</v>
      </c>
      <c r="J43" s="67">
        <v>14</v>
      </c>
      <c r="K43" s="79"/>
    </row>
    <row r="44" spans="1:11" ht="12.75" customHeight="1">
      <c r="A44" s="55">
        <v>42</v>
      </c>
      <c r="B44" s="44" t="s">
        <v>502</v>
      </c>
      <c r="C44" s="44" t="s">
        <v>1857</v>
      </c>
      <c r="D44" s="45" t="s">
        <v>546</v>
      </c>
      <c r="E44" s="46">
        <v>30</v>
      </c>
      <c r="F44" s="46">
        <v>3.19</v>
      </c>
      <c r="G44" s="46">
        <f t="shared" si="0"/>
        <v>95.7</v>
      </c>
      <c r="H44" s="47">
        <v>0.13300000000000001</v>
      </c>
      <c r="I44" s="47">
        <f t="shared" si="1"/>
        <v>3.99</v>
      </c>
      <c r="J44" s="67">
        <v>14</v>
      </c>
      <c r="K44" s="79"/>
    </row>
    <row r="45" spans="1:11" ht="12.75" customHeight="1">
      <c r="A45" s="55">
        <v>43</v>
      </c>
      <c r="B45" s="44" t="s">
        <v>502</v>
      </c>
      <c r="C45" s="44" t="s">
        <v>549</v>
      </c>
      <c r="D45" s="45" t="s">
        <v>550</v>
      </c>
      <c r="E45" s="46">
        <v>30</v>
      </c>
      <c r="F45" s="46">
        <v>3.19</v>
      </c>
      <c r="G45" s="46">
        <f t="shared" si="0"/>
        <v>95.7</v>
      </c>
      <c r="H45" s="47">
        <v>0.13300000000000001</v>
      </c>
      <c r="I45" s="47">
        <f t="shared" si="1"/>
        <v>3.99</v>
      </c>
      <c r="J45" s="67">
        <v>14</v>
      </c>
      <c r="K45" s="77"/>
    </row>
    <row r="46" spans="1:11" ht="12.75" customHeight="1">
      <c r="A46" s="55">
        <v>44</v>
      </c>
      <c r="B46" s="44" t="s">
        <v>502</v>
      </c>
      <c r="C46" s="44" t="s">
        <v>515</v>
      </c>
      <c r="D46" s="45" t="s">
        <v>516</v>
      </c>
      <c r="E46" s="46">
        <v>15</v>
      </c>
      <c r="F46" s="46">
        <v>1.0640000000000001</v>
      </c>
      <c r="G46" s="46">
        <f t="shared" si="0"/>
        <v>15.96</v>
      </c>
      <c r="H46" s="47">
        <v>0.02</v>
      </c>
      <c r="I46" s="47">
        <f t="shared" si="1"/>
        <v>0.3</v>
      </c>
      <c r="J46" s="67">
        <v>15</v>
      </c>
      <c r="K46" s="76">
        <v>13.4</v>
      </c>
    </row>
    <row r="47" spans="1:11" ht="12.75" customHeight="1">
      <c r="A47" s="55">
        <v>45</v>
      </c>
      <c r="B47" s="44" t="s">
        <v>502</v>
      </c>
      <c r="C47" s="44" t="s">
        <v>524</v>
      </c>
      <c r="D47" s="45" t="s">
        <v>525</v>
      </c>
      <c r="E47" s="46">
        <v>20</v>
      </c>
      <c r="F47" s="46">
        <v>1.276</v>
      </c>
      <c r="G47" s="46">
        <f t="shared" si="0"/>
        <v>25.52</v>
      </c>
      <c r="H47" s="47">
        <v>1.4999999999999999E-2</v>
      </c>
      <c r="I47" s="47">
        <f t="shared" si="1"/>
        <v>0.3</v>
      </c>
      <c r="J47" s="67">
        <v>15</v>
      </c>
      <c r="K47" s="79"/>
    </row>
    <row r="48" spans="1:11" ht="12.75" customHeight="1">
      <c r="A48" s="55">
        <v>46</v>
      </c>
      <c r="B48" s="44" t="s">
        <v>502</v>
      </c>
      <c r="C48" s="44" t="s">
        <v>1858</v>
      </c>
      <c r="D48" s="45" t="s">
        <v>531</v>
      </c>
      <c r="E48" s="46">
        <v>15</v>
      </c>
      <c r="F48" s="46">
        <v>0.31900000000000001</v>
      </c>
      <c r="G48" s="46">
        <f t="shared" si="0"/>
        <v>4.7850000000000001</v>
      </c>
      <c r="H48" s="47">
        <v>0.01</v>
      </c>
      <c r="I48" s="47">
        <f t="shared" si="1"/>
        <v>0.15</v>
      </c>
      <c r="J48" s="67">
        <v>15</v>
      </c>
      <c r="K48" s="79"/>
    </row>
    <row r="49" spans="1:11" ht="12.75" customHeight="1">
      <c r="A49" s="55">
        <v>47</v>
      </c>
      <c r="B49" s="44" t="s">
        <v>502</v>
      </c>
      <c r="C49" s="44" t="s">
        <v>533</v>
      </c>
      <c r="D49" s="45" t="s">
        <v>534</v>
      </c>
      <c r="E49" s="46">
        <v>5</v>
      </c>
      <c r="F49" s="46">
        <v>2.1269999999999998</v>
      </c>
      <c r="G49" s="46">
        <f t="shared" si="0"/>
        <v>10.634999999999998</v>
      </c>
      <c r="H49" s="47">
        <v>0.03</v>
      </c>
      <c r="I49" s="47">
        <f t="shared" si="1"/>
        <v>0.15</v>
      </c>
      <c r="J49" s="67">
        <v>15</v>
      </c>
      <c r="K49" s="79"/>
    </row>
    <row r="50" spans="1:11" ht="12.75" customHeight="1">
      <c r="A50" s="55">
        <v>48</v>
      </c>
      <c r="B50" s="44" t="s">
        <v>502</v>
      </c>
      <c r="C50" s="44" t="s">
        <v>536</v>
      </c>
      <c r="D50" s="45" t="s">
        <v>537</v>
      </c>
      <c r="E50" s="46">
        <v>30</v>
      </c>
      <c r="F50" s="46">
        <v>0.31900000000000001</v>
      </c>
      <c r="G50" s="46">
        <f t="shared" si="0"/>
        <v>9.57</v>
      </c>
      <c r="H50" s="47">
        <v>0.03</v>
      </c>
      <c r="I50" s="47">
        <f t="shared" si="1"/>
        <v>0.89999999999999991</v>
      </c>
      <c r="J50" s="67">
        <v>15</v>
      </c>
      <c r="K50" s="79"/>
    </row>
    <row r="51" spans="1:11" ht="12.75" customHeight="1">
      <c r="A51" s="55">
        <v>49</v>
      </c>
      <c r="B51" s="44" t="s">
        <v>502</v>
      </c>
      <c r="C51" s="44" t="s">
        <v>552</v>
      </c>
      <c r="D51" s="45" t="s">
        <v>553</v>
      </c>
      <c r="E51" s="46">
        <v>50</v>
      </c>
      <c r="F51" s="46">
        <v>0.53200000000000003</v>
      </c>
      <c r="G51" s="46">
        <f t="shared" si="0"/>
        <v>26.6</v>
      </c>
      <c r="H51" s="47">
        <v>0.01</v>
      </c>
      <c r="I51" s="47">
        <f t="shared" si="1"/>
        <v>0.5</v>
      </c>
      <c r="J51" s="67">
        <v>15</v>
      </c>
      <c r="K51" s="79"/>
    </row>
    <row r="52" spans="1:11" ht="12.75" customHeight="1">
      <c r="A52" s="55">
        <v>50</v>
      </c>
      <c r="B52" s="44" t="s">
        <v>502</v>
      </c>
      <c r="C52" s="44" t="s">
        <v>1859</v>
      </c>
      <c r="D52" s="45" t="s">
        <v>596</v>
      </c>
      <c r="E52" s="46">
        <v>15</v>
      </c>
      <c r="F52" s="46">
        <v>3.722</v>
      </c>
      <c r="G52" s="46">
        <f t="shared" si="0"/>
        <v>55.83</v>
      </c>
      <c r="H52" s="47">
        <v>0.11</v>
      </c>
      <c r="I52" s="47">
        <f t="shared" si="1"/>
        <v>1.65</v>
      </c>
      <c r="J52" s="67">
        <v>15</v>
      </c>
      <c r="K52" s="79"/>
    </row>
    <row r="53" spans="1:11" ht="12.75" customHeight="1">
      <c r="A53" s="55">
        <v>51</v>
      </c>
      <c r="B53" s="44" t="s">
        <v>502</v>
      </c>
      <c r="C53" s="44" t="s">
        <v>1860</v>
      </c>
      <c r="D53" s="45" t="s">
        <v>599</v>
      </c>
      <c r="E53" s="46">
        <v>15</v>
      </c>
      <c r="F53" s="46">
        <v>5.3170000000000002</v>
      </c>
      <c r="G53" s="46">
        <f t="shared" si="0"/>
        <v>79.754999999999995</v>
      </c>
      <c r="H53" s="47">
        <v>0.11</v>
      </c>
      <c r="I53" s="47">
        <f t="shared" si="1"/>
        <v>1.65</v>
      </c>
      <c r="J53" s="67">
        <v>15</v>
      </c>
      <c r="K53" s="79"/>
    </row>
    <row r="54" spans="1:11" ht="12.75" customHeight="1">
      <c r="A54" s="55">
        <v>52</v>
      </c>
      <c r="B54" s="44" t="s">
        <v>502</v>
      </c>
      <c r="C54" s="44">
        <v>310230700</v>
      </c>
      <c r="D54" s="45" t="s">
        <v>601</v>
      </c>
      <c r="E54" s="46">
        <v>25</v>
      </c>
      <c r="F54" s="46">
        <v>0.53200000000000003</v>
      </c>
      <c r="G54" s="46">
        <f t="shared" si="0"/>
        <v>13.3</v>
      </c>
      <c r="H54" s="47">
        <v>0.03</v>
      </c>
      <c r="I54" s="47">
        <f t="shared" si="1"/>
        <v>0.75</v>
      </c>
      <c r="J54" s="67">
        <v>15</v>
      </c>
      <c r="K54" s="79"/>
    </row>
    <row r="55" spans="1:11" ht="12.75" customHeight="1">
      <c r="A55" s="55">
        <v>53</v>
      </c>
      <c r="B55" s="44" t="s">
        <v>502</v>
      </c>
      <c r="C55" s="44" t="s">
        <v>623</v>
      </c>
      <c r="D55" s="45" t="s">
        <v>624</v>
      </c>
      <c r="E55" s="46">
        <v>20</v>
      </c>
      <c r="F55" s="46">
        <v>0.31900000000000001</v>
      </c>
      <c r="G55" s="46">
        <f t="shared" si="0"/>
        <v>6.38</v>
      </c>
      <c r="H55" s="47">
        <v>0.02</v>
      </c>
      <c r="I55" s="47">
        <f t="shared" si="1"/>
        <v>0.4</v>
      </c>
      <c r="J55" s="67">
        <v>15</v>
      </c>
      <c r="K55" s="79"/>
    </row>
    <row r="56" spans="1:11" ht="12.75" customHeight="1">
      <c r="A56" s="55">
        <v>54</v>
      </c>
      <c r="B56" s="44" t="s">
        <v>502</v>
      </c>
      <c r="C56" s="44" t="s">
        <v>1414</v>
      </c>
      <c r="D56" s="45" t="s">
        <v>1415</v>
      </c>
      <c r="E56" s="46">
        <v>10</v>
      </c>
      <c r="F56" s="46">
        <v>5.3170000000000002</v>
      </c>
      <c r="G56" s="46">
        <f t="shared" si="0"/>
        <v>53.17</v>
      </c>
      <c r="H56" s="47">
        <v>0.14000000000000001</v>
      </c>
      <c r="I56" s="47">
        <f t="shared" si="1"/>
        <v>1.4000000000000001</v>
      </c>
      <c r="J56" s="67">
        <v>15</v>
      </c>
      <c r="K56" s="79"/>
    </row>
    <row r="57" spans="1:11" ht="12.75" customHeight="1">
      <c r="A57" s="55">
        <v>55</v>
      </c>
      <c r="B57" s="44" t="s">
        <v>502</v>
      </c>
      <c r="C57" s="44" t="s">
        <v>1424</v>
      </c>
      <c r="D57" s="45" t="s">
        <v>1425</v>
      </c>
      <c r="E57" s="46">
        <v>10</v>
      </c>
      <c r="F57" s="46">
        <v>1.595</v>
      </c>
      <c r="G57" s="46">
        <f t="shared" si="0"/>
        <v>15.95</v>
      </c>
      <c r="H57" s="47">
        <v>0.01</v>
      </c>
      <c r="I57" s="47">
        <f t="shared" si="1"/>
        <v>0.1</v>
      </c>
      <c r="J57" s="67">
        <v>15</v>
      </c>
      <c r="K57" s="79"/>
    </row>
    <row r="58" spans="1:11" ht="12.75" customHeight="1">
      <c r="A58" s="55">
        <v>56</v>
      </c>
      <c r="B58" s="44" t="s">
        <v>502</v>
      </c>
      <c r="C58" s="44" t="s">
        <v>1427</v>
      </c>
      <c r="D58" s="45" t="s">
        <v>1428</v>
      </c>
      <c r="E58" s="46">
        <v>10</v>
      </c>
      <c r="F58" s="46">
        <v>1.595</v>
      </c>
      <c r="G58" s="46">
        <f t="shared" si="0"/>
        <v>15.95</v>
      </c>
      <c r="H58" s="47">
        <v>0.01</v>
      </c>
      <c r="I58" s="47">
        <f t="shared" si="1"/>
        <v>0.1</v>
      </c>
      <c r="J58" s="67">
        <v>15</v>
      </c>
      <c r="K58" s="79"/>
    </row>
    <row r="59" spans="1:11" ht="12.75" customHeight="1">
      <c r="A59" s="55">
        <v>57</v>
      </c>
      <c r="B59" s="44" t="s">
        <v>502</v>
      </c>
      <c r="C59" s="44" t="s">
        <v>1430</v>
      </c>
      <c r="D59" s="45" t="s">
        <v>1431</v>
      </c>
      <c r="E59" s="46">
        <v>20</v>
      </c>
      <c r="F59" s="46">
        <v>0.63800000000000001</v>
      </c>
      <c r="G59" s="46">
        <f t="shared" si="0"/>
        <v>12.76</v>
      </c>
      <c r="H59" s="47">
        <v>5.0000000000000001E-3</v>
      </c>
      <c r="I59" s="47">
        <f t="shared" si="1"/>
        <v>0.1</v>
      </c>
      <c r="J59" s="67">
        <v>15</v>
      </c>
      <c r="K59" s="77"/>
    </row>
    <row r="60" spans="1:11" ht="12.75" customHeight="1">
      <c r="A60" s="55">
        <v>58</v>
      </c>
      <c r="B60" s="49" t="s">
        <v>502</v>
      </c>
      <c r="C60" s="49" t="s">
        <v>687</v>
      </c>
      <c r="D60" s="50" t="s">
        <v>1827</v>
      </c>
      <c r="E60" s="51">
        <v>10</v>
      </c>
      <c r="F60" s="51">
        <v>7.4429999999999996</v>
      </c>
      <c r="G60" s="46">
        <f t="shared" si="0"/>
        <v>74.429999999999993</v>
      </c>
      <c r="H60" s="52">
        <v>0.24</v>
      </c>
      <c r="I60" s="52">
        <f t="shared" si="1"/>
        <v>2.4</v>
      </c>
      <c r="J60" s="68">
        <v>16</v>
      </c>
      <c r="K60" s="80">
        <v>8.5399999999999991</v>
      </c>
    </row>
    <row r="61" spans="1:11" ht="12.75" customHeight="1">
      <c r="A61" s="55">
        <v>59</v>
      </c>
      <c r="B61" s="49" t="s">
        <v>502</v>
      </c>
      <c r="C61" s="49" t="s">
        <v>1861</v>
      </c>
      <c r="D61" s="50" t="s">
        <v>1828</v>
      </c>
      <c r="E61" s="51">
        <v>10</v>
      </c>
      <c r="F61" s="51">
        <v>7.4429999999999996</v>
      </c>
      <c r="G61" s="46">
        <f t="shared" si="0"/>
        <v>74.429999999999993</v>
      </c>
      <c r="H61" s="52">
        <v>0.24</v>
      </c>
      <c r="I61" s="52">
        <f t="shared" si="1"/>
        <v>2.4</v>
      </c>
      <c r="J61" s="68">
        <v>16</v>
      </c>
      <c r="K61" s="81"/>
    </row>
    <row r="62" spans="1:11" ht="12.75" customHeight="1">
      <c r="A62" s="55">
        <v>60</v>
      </c>
      <c r="B62" s="44"/>
      <c r="C62" s="44" t="s">
        <v>687</v>
      </c>
      <c r="D62" s="45" t="s">
        <v>1815</v>
      </c>
      <c r="E62" s="46">
        <v>10</v>
      </c>
      <c r="F62" s="46">
        <v>7.4429999999999996</v>
      </c>
      <c r="G62" s="46">
        <f t="shared" si="0"/>
        <v>74.429999999999993</v>
      </c>
      <c r="H62" s="47">
        <v>0.28999999999999998</v>
      </c>
      <c r="I62" s="47">
        <f t="shared" si="1"/>
        <v>2.9</v>
      </c>
      <c r="J62" s="67">
        <v>16</v>
      </c>
      <c r="K62" s="81"/>
    </row>
    <row r="63" spans="1:11" ht="12.75" customHeight="1">
      <c r="A63" s="55">
        <v>61</v>
      </c>
      <c r="B63" s="44"/>
      <c r="C63" s="44" t="s">
        <v>464</v>
      </c>
      <c r="D63" s="45" t="s">
        <v>161</v>
      </c>
      <c r="E63" s="46">
        <v>10</v>
      </c>
      <c r="F63" s="46">
        <v>7.4429999999999996</v>
      </c>
      <c r="G63" s="46">
        <f t="shared" si="0"/>
        <v>74.429999999999993</v>
      </c>
      <c r="H63" s="47">
        <v>0.28999999999999998</v>
      </c>
      <c r="I63" s="47">
        <f t="shared" si="1"/>
        <v>2.9</v>
      </c>
      <c r="J63" s="67">
        <v>16</v>
      </c>
      <c r="K63" s="82"/>
    </row>
    <row r="64" spans="1:11" ht="12.75" customHeight="1">
      <c r="A64" s="55">
        <v>62</v>
      </c>
      <c r="B64" s="49" t="s">
        <v>502</v>
      </c>
      <c r="C64" s="49" t="s">
        <v>687</v>
      </c>
      <c r="D64" s="50" t="s">
        <v>1827</v>
      </c>
      <c r="E64" s="51">
        <v>10</v>
      </c>
      <c r="F64" s="51">
        <v>7.4429999999999996</v>
      </c>
      <c r="G64" s="46">
        <f t="shared" si="0"/>
        <v>74.429999999999993</v>
      </c>
      <c r="H64" s="52">
        <v>0.24</v>
      </c>
      <c r="I64" s="52">
        <f t="shared" si="1"/>
        <v>2.4</v>
      </c>
      <c r="J64" s="68">
        <v>17</v>
      </c>
      <c r="K64" s="80">
        <v>8.7100000000000009</v>
      </c>
    </row>
    <row r="65" spans="1:11" ht="12.75" customHeight="1">
      <c r="A65" s="55">
        <v>63</v>
      </c>
      <c r="B65" s="49" t="s">
        <v>502</v>
      </c>
      <c r="C65" s="49" t="s">
        <v>1861</v>
      </c>
      <c r="D65" s="50" t="s">
        <v>1828</v>
      </c>
      <c r="E65" s="51">
        <v>10</v>
      </c>
      <c r="F65" s="51">
        <v>7.4429999999999996</v>
      </c>
      <c r="G65" s="46">
        <f t="shared" si="0"/>
        <v>74.429999999999993</v>
      </c>
      <c r="H65" s="52">
        <v>0.24</v>
      </c>
      <c r="I65" s="52">
        <f t="shared" si="1"/>
        <v>2.4</v>
      </c>
      <c r="J65" s="68">
        <v>17</v>
      </c>
      <c r="K65" s="82"/>
    </row>
    <row r="66" spans="1:11" ht="12.75" customHeight="1">
      <c r="A66" s="55">
        <v>64</v>
      </c>
      <c r="B66" s="49" t="s">
        <v>502</v>
      </c>
      <c r="C66" s="49" t="s">
        <v>687</v>
      </c>
      <c r="D66" s="50" t="s">
        <v>1827</v>
      </c>
      <c r="E66" s="51">
        <v>10</v>
      </c>
      <c r="F66" s="51">
        <v>7.4429999999999996</v>
      </c>
      <c r="G66" s="46">
        <f t="shared" ref="G66:G129" si="2">F66*E66</f>
        <v>74.429999999999993</v>
      </c>
      <c r="H66" s="52">
        <v>0.24</v>
      </c>
      <c r="I66" s="52">
        <f t="shared" ref="I66:I129" si="3">H66*E66</f>
        <v>2.4</v>
      </c>
      <c r="J66" s="68">
        <v>18</v>
      </c>
      <c r="K66" s="80">
        <v>8.66</v>
      </c>
    </row>
    <row r="67" spans="1:11" ht="12.75" customHeight="1">
      <c r="A67" s="55">
        <v>65</v>
      </c>
      <c r="B67" s="49" t="s">
        <v>502</v>
      </c>
      <c r="C67" s="49" t="s">
        <v>1861</v>
      </c>
      <c r="D67" s="50" t="s">
        <v>1828</v>
      </c>
      <c r="E67" s="51">
        <v>10</v>
      </c>
      <c r="F67" s="51">
        <v>7.4429999999999996</v>
      </c>
      <c r="G67" s="46">
        <f t="shared" si="2"/>
        <v>74.429999999999993</v>
      </c>
      <c r="H67" s="52">
        <v>0.24</v>
      </c>
      <c r="I67" s="52">
        <f t="shared" si="3"/>
        <v>2.4</v>
      </c>
      <c r="J67" s="68">
        <v>18</v>
      </c>
      <c r="K67" s="82"/>
    </row>
    <row r="68" spans="1:11" ht="12.75" customHeight="1">
      <c r="A68" s="55">
        <v>66</v>
      </c>
      <c r="B68" s="44" t="s">
        <v>502</v>
      </c>
      <c r="C68" s="44" t="s">
        <v>659</v>
      </c>
      <c r="D68" s="45" t="s">
        <v>662</v>
      </c>
      <c r="E68" s="46">
        <v>10</v>
      </c>
      <c r="F68" s="46">
        <v>12.759</v>
      </c>
      <c r="G68" s="46">
        <f t="shared" si="2"/>
        <v>127.59</v>
      </c>
      <c r="H68" s="47">
        <v>0.46</v>
      </c>
      <c r="I68" s="47">
        <f t="shared" si="3"/>
        <v>4.6000000000000005</v>
      </c>
      <c r="J68" s="67">
        <v>19</v>
      </c>
      <c r="K68" s="72">
        <v>7.96</v>
      </c>
    </row>
    <row r="69" spans="1:11" ht="12.75" customHeight="1">
      <c r="A69" s="55">
        <v>67</v>
      </c>
      <c r="B69" s="44" t="s">
        <v>502</v>
      </c>
      <c r="C69" s="44" t="s">
        <v>659</v>
      </c>
      <c r="D69" s="45" t="s">
        <v>662</v>
      </c>
      <c r="E69" s="46">
        <v>10</v>
      </c>
      <c r="F69" s="46">
        <v>12.759</v>
      </c>
      <c r="G69" s="46">
        <f t="shared" si="2"/>
        <v>127.59</v>
      </c>
      <c r="H69" s="47">
        <v>0.46</v>
      </c>
      <c r="I69" s="47">
        <f t="shared" si="3"/>
        <v>4.6000000000000005</v>
      </c>
      <c r="J69" s="67">
        <v>20</v>
      </c>
      <c r="K69" s="72">
        <v>7.9</v>
      </c>
    </row>
    <row r="70" spans="1:11" ht="12.75" customHeight="1">
      <c r="A70" s="55">
        <v>68</v>
      </c>
      <c r="B70" s="44" t="s">
        <v>502</v>
      </c>
      <c r="C70" s="44" t="s">
        <v>659</v>
      </c>
      <c r="D70" s="45" t="s">
        <v>660</v>
      </c>
      <c r="E70" s="46">
        <v>10</v>
      </c>
      <c r="F70" s="46">
        <v>12.759</v>
      </c>
      <c r="G70" s="46">
        <f t="shared" si="2"/>
        <v>127.59</v>
      </c>
      <c r="H70" s="47">
        <v>0.45500000000000002</v>
      </c>
      <c r="I70" s="47">
        <f t="shared" si="3"/>
        <v>4.55</v>
      </c>
      <c r="J70" s="67">
        <v>21</v>
      </c>
      <c r="K70" s="72">
        <v>7.9</v>
      </c>
    </row>
    <row r="71" spans="1:11" ht="12.75" customHeight="1">
      <c r="A71" s="55">
        <v>69</v>
      </c>
      <c r="B71" s="44" t="s">
        <v>502</v>
      </c>
      <c r="C71" s="44" t="s">
        <v>659</v>
      </c>
      <c r="D71" s="45" t="s">
        <v>660</v>
      </c>
      <c r="E71" s="46">
        <v>10</v>
      </c>
      <c r="F71" s="46">
        <v>12.759</v>
      </c>
      <c r="G71" s="46">
        <f t="shared" si="2"/>
        <v>127.59</v>
      </c>
      <c r="H71" s="47">
        <v>0.45500000000000002</v>
      </c>
      <c r="I71" s="47">
        <f t="shared" si="3"/>
        <v>4.55</v>
      </c>
      <c r="J71" s="67">
        <v>22</v>
      </c>
      <c r="K71" s="72">
        <v>7.65</v>
      </c>
    </row>
    <row r="72" spans="1:11" ht="12.75" customHeight="1">
      <c r="A72" s="55">
        <v>70</v>
      </c>
      <c r="B72" s="44" t="s">
        <v>502</v>
      </c>
      <c r="C72" s="44" t="s">
        <v>1862</v>
      </c>
      <c r="D72" s="45" t="s">
        <v>665</v>
      </c>
      <c r="E72" s="46">
        <v>10</v>
      </c>
      <c r="F72" s="46">
        <v>12.759</v>
      </c>
      <c r="G72" s="46">
        <f t="shared" si="2"/>
        <v>127.59</v>
      </c>
      <c r="H72" s="47">
        <v>0.46</v>
      </c>
      <c r="I72" s="47">
        <f t="shared" si="3"/>
        <v>4.6000000000000005</v>
      </c>
      <c r="J72" s="67">
        <v>23</v>
      </c>
      <c r="K72" s="72">
        <v>7.88</v>
      </c>
    </row>
    <row r="73" spans="1:11" ht="12.75" customHeight="1">
      <c r="A73" s="55">
        <v>71</v>
      </c>
      <c r="B73" s="44" t="s">
        <v>502</v>
      </c>
      <c r="C73" s="44" t="s">
        <v>1862</v>
      </c>
      <c r="D73" s="45" t="s">
        <v>665</v>
      </c>
      <c r="E73" s="46">
        <v>10</v>
      </c>
      <c r="F73" s="46">
        <v>12.759</v>
      </c>
      <c r="G73" s="46">
        <f t="shared" si="2"/>
        <v>127.59</v>
      </c>
      <c r="H73" s="47">
        <v>0.46</v>
      </c>
      <c r="I73" s="47">
        <f t="shared" si="3"/>
        <v>4.6000000000000005</v>
      </c>
      <c r="J73" s="67">
        <v>24</v>
      </c>
      <c r="K73" s="72">
        <v>7.9</v>
      </c>
    </row>
    <row r="74" spans="1:11" ht="12.75" customHeight="1">
      <c r="A74" s="55">
        <v>72</v>
      </c>
      <c r="B74" s="44" t="s">
        <v>502</v>
      </c>
      <c r="C74" s="44" t="s">
        <v>1863</v>
      </c>
      <c r="D74" s="45" t="s">
        <v>654</v>
      </c>
      <c r="E74" s="46">
        <v>10</v>
      </c>
      <c r="F74" s="46">
        <v>12.759</v>
      </c>
      <c r="G74" s="46">
        <f t="shared" si="2"/>
        <v>127.59</v>
      </c>
      <c r="H74" s="47">
        <v>0.6</v>
      </c>
      <c r="I74" s="47">
        <f t="shared" si="3"/>
        <v>6</v>
      </c>
      <c r="J74" s="67">
        <v>25</v>
      </c>
      <c r="K74" s="72">
        <v>9.4</v>
      </c>
    </row>
    <row r="75" spans="1:11" ht="12.75" customHeight="1">
      <c r="A75" s="55">
        <v>73</v>
      </c>
      <c r="B75" s="44" t="s">
        <v>502</v>
      </c>
      <c r="C75" s="44" t="s">
        <v>1863</v>
      </c>
      <c r="D75" s="45" t="s">
        <v>654</v>
      </c>
      <c r="E75" s="46">
        <v>10</v>
      </c>
      <c r="F75" s="46">
        <v>12.759</v>
      </c>
      <c r="G75" s="46">
        <f t="shared" si="2"/>
        <v>127.59</v>
      </c>
      <c r="H75" s="47">
        <v>0.6</v>
      </c>
      <c r="I75" s="47">
        <f t="shared" si="3"/>
        <v>6</v>
      </c>
      <c r="J75" s="67">
        <v>26</v>
      </c>
      <c r="K75" s="72">
        <v>9.3000000000000007</v>
      </c>
    </row>
    <row r="76" spans="1:11" ht="12.75" customHeight="1">
      <c r="A76" s="55">
        <v>74</v>
      </c>
      <c r="B76" s="44" t="s">
        <v>502</v>
      </c>
      <c r="C76" s="44" t="s">
        <v>1863</v>
      </c>
      <c r="D76" s="45" t="s">
        <v>657</v>
      </c>
      <c r="E76" s="46">
        <v>10</v>
      </c>
      <c r="F76" s="46">
        <v>12.759</v>
      </c>
      <c r="G76" s="46">
        <f t="shared" si="2"/>
        <v>127.59</v>
      </c>
      <c r="H76" s="47">
        <v>0.6</v>
      </c>
      <c r="I76" s="47">
        <f t="shared" si="3"/>
        <v>6</v>
      </c>
      <c r="J76" s="67">
        <v>27</v>
      </c>
      <c r="K76" s="72">
        <v>9.5</v>
      </c>
    </row>
    <row r="77" spans="1:11" ht="12.75" customHeight="1">
      <c r="A77" s="55">
        <v>75</v>
      </c>
      <c r="B77" s="44" t="s">
        <v>502</v>
      </c>
      <c r="C77" s="44" t="s">
        <v>1863</v>
      </c>
      <c r="D77" s="45" t="s">
        <v>657</v>
      </c>
      <c r="E77" s="46">
        <v>10</v>
      </c>
      <c r="F77" s="46">
        <v>12.759</v>
      </c>
      <c r="G77" s="46">
        <f t="shared" si="2"/>
        <v>127.59</v>
      </c>
      <c r="H77" s="47">
        <v>0.6</v>
      </c>
      <c r="I77" s="47">
        <f t="shared" si="3"/>
        <v>6</v>
      </c>
      <c r="J77" s="67">
        <v>28</v>
      </c>
      <c r="K77" s="72">
        <v>9.48</v>
      </c>
    </row>
    <row r="78" spans="1:11" ht="12.75" customHeight="1">
      <c r="A78" s="55">
        <v>76</v>
      </c>
      <c r="B78" s="44" t="s">
        <v>502</v>
      </c>
      <c r="C78" s="44" t="s">
        <v>681</v>
      </c>
      <c r="D78" s="45" t="s">
        <v>1750</v>
      </c>
      <c r="E78" s="46">
        <v>20</v>
      </c>
      <c r="F78" s="46">
        <v>7.4429999999999996</v>
      </c>
      <c r="G78" s="46">
        <f t="shared" si="2"/>
        <v>148.85999999999999</v>
      </c>
      <c r="H78" s="47">
        <v>0.24</v>
      </c>
      <c r="I78" s="47">
        <f t="shared" si="3"/>
        <v>4.8</v>
      </c>
      <c r="J78" s="67">
        <v>29</v>
      </c>
      <c r="K78" s="76">
        <v>12.68</v>
      </c>
    </row>
    <row r="79" spans="1:11" ht="12.75" customHeight="1">
      <c r="A79" s="55">
        <v>77</v>
      </c>
      <c r="B79" s="49" t="s">
        <v>502</v>
      </c>
      <c r="C79" s="49" t="s">
        <v>684</v>
      </c>
      <c r="D79" s="50" t="s">
        <v>1826</v>
      </c>
      <c r="E79" s="51">
        <v>20</v>
      </c>
      <c r="F79" s="51">
        <v>7.4429999999999996</v>
      </c>
      <c r="G79" s="46">
        <f t="shared" si="2"/>
        <v>148.85999999999999</v>
      </c>
      <c r="H79" s="52">
        <v>0.24</v>
      </c>
      <c r="I79" s="52">
        <f t="shared" si="3"/>
        <v>4.8</v>
      </c>
      <c r="J79" s="68">
        <v>29</v>
      </c>
      <c r="K79" s="77"/>
    </row>
    <row r="80" spans="1:11" ht="12.75" customHeight="1">
      <c r="A80" s="55">
        <v>78</v>
      </c>
      <c r="B80" s="49" t="s">
        <v>502</v>
      </c>
      <c r="C80" s="49" t="s">
        <v>681</v>
      </c>
      <c r="D80" s="50" t="s">
        <v>1825</v>
      </c>
      <c r="E80" s="51">
        <v>10</v>
      </c>
      <c r="F80" s="51">
        <v>7.4429999999999996</v>
      </c>
      <c r="G80" s="46">
        <f t="shared" si="2"/>
        <v>74.429999999999993</v>
      </c>
      <c r="H80" s="52">
        <v>0.24</v>
      </c>
      <c r="I80" s="52">
        <f t="shared" si="3"/>
        <v>2.4</v>
      </c>
      <c r="J80" s="68">
        <v>30</v>
      </c>
      <c r="K80" s="80">
        <v>7.47</v>
      </c>
    </row>
    <row r="81" spans="1:11" ht="12.75" customHeight="1">
      <c r="A81" s="55">
        <v>79</v>
      </c>
      <c r="B81" s="49" t="s">
        <v>502</v>
      </c>
      <c r="C81" s="49" t="s">
        <v>684</v>
      </c>
      <c r="D81" s="50" t="s">
        <v>1826</v>
      </c>
      <c r="E81" s="51">
        <v>10</v>
      </c>
      <c r="F81" s="51">
        <v>7.4429999999999996</v>
      </c>
      <c r="G81" s="46">
        <f t="shared" si="2"/>
        <v>74.429999999999993</v>
      </c>
      <c r="H81" s="52">
        <v>0.24</v>
      </c>
      <c r="I81" s="52">
        <f t="shared" si="3"/>
        <v>2.4</v>
      </c>
      <c r="J81" s="68">
        <v>30</v>
      </c>
      <c r="K81" s="82"/>
    </row>
    <row r="82" spans="1:11" ht="12.75" customHeight="1">
      <c r="A82" s="55">
        <v>80</v>
      </c>
      <c r="B82" s="44" t="s">
        <v>502</v>
      </c>
      <c r="C82" s="44" t="s">
        <v>166</v>
      </c>
      <c r="D82" s="45" t="s">
        <v>167</v>
      </c>
      <c r="E82" s="46">
        <v>10</v>
      </c>
      <c r="F82" s="46">
        <v>21.265000000000001</v>
      </c>
      <c r="G82" s="46">
        <f t="shared" si="2"/>
        <v>212.65</v>
      </c>
      <c r="H82" s="47">
        <v>0.81</v>
      </c>
      <c r="I82" s="47">
        <f t="shared" si="3"/>
        <v>8.1000000000000014</v>
      </c>
      <c r="J82" s="67">
        <v>31</v>
      </c>
      <c r="K82" s="72">
        <v>11.88</v>
      </c>
    </row>
    <row r="83" spans="1:11" ht="12.75" customHeight="1">
      <c r="A83" s="55">
        <v>81</v>
      </c>
      <c r="B83" s="49" t="s">
        <v>502</v>
      </c>
      <c r="C83" s="49" t="s">
        <v>1864</v>
      </c>
      <c r="D83" s="50" t="s">
        <v>692</v>
      </c>
      <c r="E83" s="51">
        <v>10</v>
      </c>
      <c r="F83" s="51">
        <v>6.38</v>
      </c>
      <c r="G83" s="46">
        <f t="shared" si="2"/>
        <v>63.8</v>
      </c>
      <c r="H83" s="52">
        <v>0.49</v>
      </c>
      <c r="I83" s="52">
        <f t="shared" si="3"/>
        <v>4.9000000000000004</v>
      </c>
      <c r="J83" s="68">
        <v>32</v>
      </c>
      <c r="K83" s="73">
        <v>8.18</v>
      </c>
    </row>
    <row r="84" spans="1:11" ht="12.75" customHeight="1">
      <c r="A84" s="55">
        <v>82</v>
      </c>
      <c r="B84" s="49" t="s">
        <v>502</v>
      </c>
      <c r="C84" s="49" t="s">
        <v>1864</v>
      </c>
      <c r="D84" s="50" t="s">
        <v>692</v>
      </c>
      <c r="E84" s="51">
        <v>10</v>
      </c>
      <c r="F84" s="51">
        <v>6.38</v>
      </c>
      <c r="G84" s="46">
        <f t="shared" si="2"/>
        <v>63.8</v>
      </c>
      <c r="H84" s="52">
        <v>0.49</v>
      </c>
      <c r="I84" s="52">
        <f t="shared" si="3"/>
        <v>4.9000000000000004</v>
      </c>
      <c r="J84" s="68">
        <v>33</v>
      </c>
      <c r="K84" s="73">
        <v>8.19</v>
      </c>
    </row>
    <row r="85" spans="1:11" ht="12.75" customHeight="1">
      <c r="A85" s="55">
        <v>83</v>
      </c>
      <c r="B85" s="44" t="s">
        <v>502</v>
      </c>
      <c r="C85" s="44" t="s">
        <v>1865</v>
      </c>
      <c r="D85" s="45" t="s">
        <v>559</v>
      </c>
      <c r="E85" s="46">
        <v>50</v>
      </c>
      <c r="F85" s="46">
        <v>2.6589999999999998</v>
      </c>
      <c r="G85" s="46">
        <f t="shared" si="2"/>
        <v>132.94999999999999</v>
      </c>
      <c r="H85" s="47">
        <v>0.51</v>
      </c>
      <c r="I85" s="47">
        <f t="shared" si="3"/>
        <v>25.5</v>
      </c>
      <c r="J85" s="67">
        <v>34</v>
      </c>
      <c r="K85" s="72">
        <v>27.5</v>
      </c>
    </row>
    <row r="86" spans="1:11" ht="12.75" customHeight="1">
      <c r="A86" s="55">
        <v>84</v>
      </c>
      <c r="B86" s="44" t="s">
        <v>502</v>
      </c>
      <c r="C86" s="44" t="s">
        <v>527</v>
      </c>
      <c r="D86" s="45" t="s">
        <v>1836</v>
      </c>
      <c r="E86" s="46">
        <v>15</v>
      </c>
      <c r="F86" s="46">
        <v>0.53200000000000003</v>
      </c>
      <c r="G86" s="46">
        <f t="shared" si="2"/>
        <v>7.98</v>
      </c>
      <c r="H86" s="47">
        <v>0.02</v>
      </c>
      <c r="I86" s="47">
        <f t="shared" si="3"/>
        <v>0.3</v>
      </c>
      <c r="J86" s="67">
        <v>35</v>
      </c>
      <c r="K86" s="76">
        <v>21.85</v>
      </c>
    </row>
    <row r="87" spans="1:11" ht="12.75" customHeight="1">
      <c r="A87" s="55">
        <v>85</v>
      </c>
      <c r="B87" s="44" t="s">
        <v>502</v>
      </c>
      <c r="C87" s="44" t="s">
        <v>629</v>
      </c>
      <c r="D87" s="45" t="s">
        <v>630</v>
      </c>
      <c r="E87" s="46">
        <v>15</v>
      </c>
      <c r="F87" s="46">
        <v>3.19</v>
      </c>
      <c r="G87" s="46">
        <f t="shared" si="2"/>
        <v>47.85</v>
      </c>
      <c r="H87" s="47">
        <v>0.22</v>
      </c>
      <c r="I87" s="47">
        <f t="shared" si="3"/>
        <v>3.3</v>
      </c>
      <c r="J87" s="67">
        <v>35</v>
      </c>
      <c r="K87" s="79"/>
    </row>
    <row r="88" spans="1:11" ht="12.75" customHeight="1">
      <c r="A88" s="55">
        <v>86</v>
      </c>
      <c r="B88" s="44" t="s">
        <v>502</v>
      </c>
      <c r="C88" s="44" t="s">
        <v>142</v>
      </c>
      <c r="D88" s="45" t="s">
        <v>668</v>
      </c>
      <c r="E88" s="46">
        <v>10</v>
      </c>
      <c r="F88" s="46">
        <v>10.632999999999999</v>
      </c>
      <c r="G88" s="46">
        <f t="shared" si="2"/>
        <v>106.32999999999998</v>
      </c>
      <c r="H88" s="47">
        <v>0.85</v>
      </c>
      <c r="I88" s="47">
        <f t="shared" si="3"/>
        <v>8.5</v>
      </c>
      <c r="J88" s="67">
        <v>35</v>
      </c>
      <c r="K88" s="79"/>
    </row>
    <row r="89" spans="1:11" ht="12.75" customHeight="1">
      <c r="A89" s="55">
        <v>87</v>
      </c>
      <c r="B89" s="44" t="s">
        <v>502</v>
      </c>
      <c r="C89" s="44" t="s">
        <v>1402</v>
      </c>
      <c r="D89" s="45" t="s">
        <v>1403</v>
      </c>
      <c r="E89" s="46">
        <v>50</v>
      </c>
      <c r="F89" s="46">
        <v>1.595</v>
      </c>
      <c r="G89" s="46">
        <f t="shared" si="2"/>
        <v>79.75</v>
      </c>
      <c r="H89" s="47">
        <v>0.02</v>
      </c>
      <c r="I89" s="47">
        <f t="shared" si="3"/>
        <v>1</v>
      </c>
      <c r="J89" s="67">
        <v>35</v>
      </c>
      <c r="K89" s="79"/>
    </row>
    <row r="90" spans="1:11" ht="12.75" customHeight="1">
      <c r="A90" s="55">
        <v>88</v>
      </c>
      <c r="B90" s="44" t="s">
        <v>502</v>
      </c>
      <c r="C90" s="44" t="s">
        <v>1866</v>
      </c>
      <c r="D90" s="45" t="s">
        <v>1417</v>
      </c>
      <c r="E90" s="46">
        <v>20</v>
      </c>
      <c r="F90" s="46">
        <v>1.0640000000000001</v>
      </c>
      <c r="G90" s="46">
        <f t="shared" si="2"/>
        <v>21.28</v>
      </c>
      <c r="H90" s="47">
        <v>1.7000000000000001E-2</v>
      </c>
      <c r="I90" s="47">
        <f t="shared" si="3"/>
        <v>0.34</v>
      </c>
      <c r="J90" s="67">
        <v>35</v>
      </c>
      <c r="K90" s="79"/>
    </row>
    <row r="91" spans="1:11" ht="12.75" customHeight="1">
      <c r="A91" s="55">
        <v>89</v>
      </c>
      <c r="B91" s="44" t="s">
        <v>502</v>
      </c>
      <c r="C91" s="44" t="e">
        <v>#N/A</v>
      </c>
      <c r="D91" s="45" t="s">
        <v>1300</v>
      </c>
      <c r="E91" s="46">
        <v>5</v>
      </c>
      <c r="F91" s="46">
        <v>1.0640000000000001</v>
      </c>
      <c r="G91" s="46">
        <f t="shared" si="2"/>
        <v>5.32</v>
      </c>
      <c r="H91" s="47">
        <v>4.0000000000000001E-3</v>
      </c>
      <c r="I91" s="47">
        <f t="shared" si="3"/>
        <v>0.02</v>
      </c>
      <c r="J91" s="67">
        <v>35</v>
      </c>
      <c r="K91" s="79"/>
    </row>
    <row r="92" spans="1:11" ht="12.75" customHeight="1">
      <c r="A92" s="55">
        <v>90</v>
      </c>
      <c r="B92" s="44" t="s">
        <v>502</v>
      </c>
      <c r="C92" s="44" t="e">
        <v>#N/A</v>
      </c>
      <c r="D92" s="45" t="s">
        <v>1837</v>
      </c>
      <c r="E92" s="46">
        <v>10</v>
      </c>
      <c r="F92" s="46">
        <v>2.1269999999999998</v>
      </c>
      <c r="G92" s="46">
        <f t="shared" si="2"/>
        <v>21.269999999999996</v>
      </c>
      <c r="H92" s="47">
        <v>0.23</v>
      </c>
      <c r="I92" s="47">
        <f t="shared" si="3"/>
        <v>2.3000000000000003</v>
      </c>
      <c r="J92" s="67">
        <v>35</v>
      </c>
      <c r="K92" s="79"/>
    </row>
    <row r="93" spans="1:11" ht="12.75" customHeight="1">
      <c r="A93" s="55">
        <v>91</v>
      </c>
      <c r="B93" s="44" t="s">
        <v>502</v>
      </c>
      <c r="C93" s="44" t="s">
        <v>1867</v>
      </c>
      <c r="D93" s="45" t="s">
        <v>1308</v>
      </c>
      <c r="E93" s="46">
        <v>20</v>
      </c>
      <c r="F93" s="46">
        <v>0.17100000000000001</v>
      </c>
      <c r="G93" s="46">
        <f>F93*E93</f>
        <v>3.4200000000000004</v>
      </c>
      <c r="H93" s="47">
        <v>3.0000000000000001E-3</v>
      </c>
      <c r="I93" s="47">
        <f>H93*E93</f>
        <v>0.06</v>
      </c>
      <c r="J93" s="67">
        <v>35</v>
      </c>
      <c r="K93" s="77"/>
    </row>
    <row r="94" spans="1:11" ht="12.75" customHeight="1">
      <c r="A94" s="55">
        <v>92</v>
      </c>
      <c r="B94" s="44" t="s">
        <v>502</v>
      </c>
      <c r="C94" s="44" t="s">
        <v>644</v>
      </c>
      <c r="D94" s="45" t="s">
        <v>645</v>
      </c>
      <c r="E94" s="46">
        <v>10</v>
      </c>
      <c r="F94" s="46">
        <v>1.0640000000000001</v>
      </c>
      <c r="G94" s="46">
        <f t="shared" si="2"/>
        <v>10.64</v>
      </c>
      <c r="H94" s="47">
        <v>0.02</v>
      </c>
      <c r="I94" s="47">
        <f t="shared" si="3"/>
        <v>0.2</v>
      </c>
      <c r="J94" s="67">
        <v>36</v>
      </c>
      <c r="K94" s="76">
        <v>22.83</v>
      </c>
    </row>
    <row r="95" spans="1:11" ht="12.75" customHeight="1">
      <c r="A95" s="55">
        <v>93</v>
      </c>
      <c r="B95" s="44" t="s">
        <v>502</v>
      </c>
      <c r="C95" s="44" t="s">
        <v>1868</v>
      </c>
      <c r="D95" s="45" t="s">
        <v>706</v>
      </c>
      <c r="E95" s="46">
        <v>2</v>
      </c>
      <c r="F95" s="46">
        <v>53.161000000000001</v>
      </c>
      <c r="G95" s="46">
        <f t="shared" si="2"/>
        <v>106.322</v>
      </c>
      <c r="H95" s="47">
        <v>3.98</v>
      </c>
      <c r="I95" s="47">
        <f t="shared" si="3"/>
        <v>7.96</v>
      </c>
      <c r="J95" s="67">
        <v>36</v>
      </c>
      <c r="K95" s="79"/>
    </row>
    <row r="96" spans="1:11" ht="12.75" customHeight="1">
      <c r="A96" s="55">
        <v>94</v>
      </c>
      <c r="B96" s="44" t="s">
        <v>502</v>
      </c>
      <c r="C96" s="44" t="s">
        <v>1869</v>
      </c>
      <c r="D96" s="45" t="s">
        <v>709</v>
      </c>
      <c r="E96" s="46">
        <v>2</v>
      </c>
      <c r="F96" s="46">
        <v>53.161000000000001</v>
      </c>
      <c r="G96" s="46">
        <f t="shared" si="2"/>
        <v>106.322</v>
      </c>
      <c r="H96" s="47">
        <v>4.84</v>
      </c>
      <c r="I96" s="47">
        <f t="shared" si="3"/>
        <v>9.68</v>
      </c>
      <c r="J96" s="67">
        <v>36</v>
      </c>
      <c r="K96" s="79"/>
    </row>
    <row r="97" spans="1:11" ht="12.75" customHeight="1">
      <c r="A97" s="55">
        <v>95</v>
      </c>
      <c r="B97" s="44" t="s">
        <v>502</v>
      </c>
      <c r="C97" s="44" t="s">
        <v>714</v>
      </c>
      <c r="D97" s="45" t="s">
        <v>715</v>
      </c>
      <c r="E97" s="46">
        <v>5</v>
      </c>
      <c r="F97" s="46">
        <v>3.722</v>
      </c>
      <c r="G97" s="46">
        <f t="shared" si="2"/>
        <v>18.61</v>
      </c>
      <c r="H97" s="47">
        <v>0.14000000000000001</v>
      </c>
      <c r="I97" s="47">
        <f t="shared" si="3"/>
        <v>0.70000000000000007</v>
      </c>
      <c r="J97" s="67">
        <v>36</v>
      </c>
      <c r="K97" s="77"/>
    </row>
    <row r="98" spans="1:11" ht="12.75" customHeight="1">
      <c r="A98" s="55">
        <v>96</v>
      </c>
      <c r="B98" s="44" t="s">
        <v>502</v>
      </c>
      <c r="C98" s="44" t="s">
        <v>672</v>
      </c>
      <c r="D98" s="45" t="s">
        <v>676</v>
      </c>
      <c r="E98" s="46">
        <v>1</v>
      </c>
      <c r="F98" s="46">
        <v>53.792999999999999</v>
      </c>
      <c r="G98" s="46">
        <f t="shared" si="2"/>
        <v>53.792999999999999</v>
      </c>
      <c r="H98" s="47">
        <v>4.62</v>
      </c>
      <c r="I98" s="47">
        <f t="shared" si="3"/>
        <v>4.62</v>
      </c>
      <c r="J98" s="67">
        <v>37</v>
      </c>
      <c r="K98" s="72">
        <v>6.7</v>
      </c>
    </row>
    <row r="99" spans="1:11" ht="12.75" customHeight="1">
      <c r="A99" s="55">
        <v>97</v>
      </c>
      <c r="B99" s="44" t="s">
        <v>502</v>
      </c>
      <c r="C99" s="44" t="s">
        <v>672</v>
      </c>
      <c r="D99" s="45" t="s">
        <v>676</v>
      </c>
      <c r="E99" s="46">
        <v>1</v>
      </c>
      <c r="F99" s="46">
        <v>53.792999999999999</v>
      </c>
      <c r="G99" s="46">
        <f t="shared" si="2"/>
        <v>53.792999999999999</v>
      </c>
      <c r="H99" s="47">
        <v>4.62</v>
      </c>
      <c r="I99" s="47">
        <f t="shared" si="3"/>
        <v>4.62</v>
      </c>
      <c r="J99" s="67">
        <v>38</v>
      </c>
      <c r="K99" s="72">
        <v>6.7</v>
      </c>
    </row>
    <row r="100" spans="1:11" ht="12.75" customHeight="1">
      <c r="A100" s="55">
        <v>98</v>
      </c>
      <c r="B100" s="44" t="s">
        <v>502</v>
      </c>
      <c r="C100" s="44" t="s">
        <v>672</v>
      </c>
      <c r="D100" s="45" t="s">
        <v>673</v>
      </c>
      <c r="E100" s="46">
        <v>1</v>
      </c>
      <c r="F100" s="46">
        <v>53.792999999999999</v>
      </c>
      <c r="G100" s="46">
        <f t="shared" si="2"/>
        <v>53.792999999999999</v>
      </c>
      <c r="H100" s="47">
        <v>4.62</v>
      </c>
      <c r="I100" s="47">
        <f t="shared" si="3"/>
        <v>4.62</v>
      </c>
      <c r="J100" s="67">
        <v>39</v>
      </c>
      <c r="K100" s="72">
        <v>6.7</v>
      </c>
    </row>
    <row r="101" spans="1:11" ht="12.75" customHeight="1">
      <c r="A101" s="55">
        <v>99</v>
      </c>
      <c r="B101" s="44" t="s">
        <v>502</v>
      </c>
      <c r="C101" s="44" t="s">
        <v>672</v>
      </c>
      <c r="D101" s="45" t="s">
        <v>673</v>
      </c>
      <c r="E101" s="46">
        <v>1</v>
      </c>
      <c r="F101" s="46">
        <v>53.792999999999999</v>
      </c>
      <c r="G101" s="46">
        <f t="shared" si="2"/>
        <v>53.792999999999999</v>
      </c>
      <c r="H101" s="47">
        <v>4.62</v>
      </c>
      <c r="I101" s="47">
        <f t="shared" si="3"/>
        <v>4.62</v>
      </c>
      <c r="J101" s="67">
        <v>40</v>
      </c>
      <c r="K101" s="72">
        <v>6.7</v>
      </c>
    </row>
    <row r="102" spans="1:11" ht="12.75" customHeight="1">
      <c r="A102" s="55">
        <v>100</v>
      </c>
      <c r="B102" s="44" t="s">
        <v>502</v>
      </c>
      <c r="C102" s="44" t="s">
        <v>1870</v>
      </c>
      <c r="D102" s="45" t="s">
        <v>679</v>
      </c>
      <c r="E102" s="46">
        <v>1</v>
      </c>
      <c r="F102" s="46">
        <v>53.792999999999999</v>
      </c>
      <c r="G102" s="46">
        <f t="shared" si="2"/>
        <v>53.792999999999999</v>
      </c>
      <c r="H102" s="47">
        <v>4.62</v>
      </c>
      <c r="I102" s="47">
        <f t="shared" si="3"/>
        <v>4.62</v>
      </c>
      <c r="J102" s="67">
        <v>41</v>
      </c>
      <c r="K102" s="72">
        <v>6.7</v>
      </c>
    </row>
    <row r="103" spans="1:11" ht="12.75" customHeight="1">
      <c r="A103" s="55">
        <v>101</v>
      </c>
      <c r="B103" s="44" t="s">
        <v>502</v>
      </c>
      <c r="C103" s="44" t="s">
        <v>1870</v>
      </c>
      <c r="D103" s="45" t="s">
        <v>679</v>
      </c>
      <c r="E103" s="46">
        <v>1</v>
      </c>
      <c r="F103" s="46">
        <v>53.792999999999999</v>
      </c>
      <c r="G103" s="46">
        <f t="shared" si="2"/>
        <v>53.792999999999999</v>
      </c>
      <c r="H103" s="47">
        <v>4.62</v>
      </c>
      <c r="I103" s="47">
        <f t="shared" si="3"/>
        <v>4.62</v>
      </c>
      <c r="J103" s="67">
        <v>42</v>
      </c>
      <c r="K103" s="72">
        <v>6.7</v>
      </c>
    </row>
    <row r="104" spans="1:11" ht="12.75" customHeight="1">
      <c r="A104" s="55">
        <v>102</v>
      </c>
      <c r="B104" s="44" t="s">
        <v>719</v>
      </c>
      <c r="C104" s="44" t="s">
        <v>1871</v>
      </c>
      <c r="D104" s="45" t="s">
        <v>1765</v>
      </c>
      <c r="E104" s="46">
        <v>8</v>
      </c>
      <c r="F104" s="46">
        <v>3.722</v>
      </c>
      <c r="G104" s="46">
        <f t="shared" si="2"/>
        <v>29.776</v>
      </c>
      <c r="H104" s="47">
        <v>0.46</v>
      </c>
      <c r="I104" s="47">
        <f t="shared" si="3"/>
        <v>3.68</v>
      </c>
      <c r="J104" s="67">
        <v>43</v>
      </c>
      <c r="K104" s="72">
        <v>7.1</v>
      </c>
    </row>
    <row r="105" spans="1:11" ht="12.75" customHeight="1">
      <c r="A105" s="55">
        <v>103</v>
      </c>
      <c r="B105" s="44" t="s">
        <v>719</v>
      </c>
      <c r="C105" s="44" t="s">
        <v>1871</v>
      </c>
      <c r="D105" s="45" t="s">
        <v>1765</v>
      </c>
      <c r="E105" s="46">
        <v>8</v>
      </c>
      <c r="F105" s="46">
        <v>3.722</v>
      </c>
      <c r="G105" s="46">
        <f t="shared" si="2"/>
        <v>29.776</v>
      </c>
      <c r="H105" s="47">
        <v>0.46</v>
      </c>
      <c r="I105" s="47">
        <f t="shared" si="3"/>
        <v>3.68</v>
      </c>
      <c r="J105" s="67">
        <v>44</v>
      </c>
      <c r="K105" s="72">
        <v>6.88</v>
      </c>
    </row>
    <row r="106" spans="1:11" ht="12.75" customHeight="1">
      <c r="A106" s="55">
        <v>104</v>
      </c>
      <c r="B106" s="44" t="s">
        <v>719</v>
      </c>
      <c r="C106" s="44" t="s">
        <v>1871</v>
      </c>
      <c r="D106" s="45" t="s">
        <v>1765</v>
      </c>
      <c r="E106" s="46">
        <v>7</v>
      </c>
      <c r="F106" s="46">
        <v>3.722</v>
      </c>
      <c r="G106" s="46">
        <f t="shared" si="2"/>
        <v>26.053999999999998</v>
      </c>
      <c r="H106" s="47">
        <v>0.46</v>
      </c>
      <c r="I106" s="47">
        <f t="shared" si="3"/>
        <v>3.22</v>
      </c>
      <c r="J106" s="67">
        <v>45</v>
      </c>
      <c r="K106" s="72">
        <v>6.53</v>
      </c>
    </row>
    <row r="107" spans="1:11" ht="12.75" customHeight="1">
      <c r="A107" s="55">
        <v>105</v>
      </c>
      <c r="B107" s="44" t="s">
        <v>719</v>
      </c>
      <c r="C107" s="44" t="s">
        <v>1871</v>
      </c>
      <c r="D107" s="45" t="s">
        <v>1765</v>
      </c>
      <c r="E107" s="46">
        <v>7</v>
      </c>
      <c r="F107" s="46">
        <v>3.722</v>
      </c>
      <c r="G107" s="46">
        <f t="shared" si="2"/>
        <v>26.053999999999998</v>
      </c>
      <c r="H107" s="47">
        <v>0.46</v>
      </c>
      <c r="I107" s="47">
        <f t="shared" si="3"/>
        <v>3.22</v>
      </c>
      <c r="J107" s="67">
        <v>46</v>
      </c>
      <c r="K107" s="72">
        <v>7.16</v>
      </c>
    </row>
    <row r="108" spans="1:11" ht="12.75" customHeight="1">
      <c r="A108" s="55">
        <v>106</v>
      </c>
      <c r="B108" s="44" t="s">
        <v>719</v>
      </c>
      <c r="C108" s="44" t="s">
        <v>1872</v>
      </c>
      <c r="D108" s="45" t="s">
        <v>1770</v>
      </c>
      <c r="E108" s="46">
        <v>15</v>
      </c>
      <c r="F108" s="46">
        <v>1.595</v>
      </c>
      <c r="G108" s="46">
        <f t="shared" si="2"/>
        <v>23.925000000000001</v>
      </c>
      <c r="H108" s="47">
        <v>0.23</v>
      </c>
      <c r="I108" s="47">
        <f t="shared" si="3"/>
        <v>3.45</v>
      </c>
      <c r="J108" s="67">
        <v>47</v>
      </c>
      <c r="K108" s="72">
        <v>6.55</v>
      </c>
    </row>
    <row r="109" spans="1:11" ht="12.75" customHeight="1">
      <c r="A109" s="55">
        <v>107</v>
      </c>
      <c r="B109" s="44" t="s">
        <v>719</v>
      </c>
      <c r="C109" s="44" t="s">
        <v>1872</v>
      </c>
      <c r="D109" s="45" t="s">
        <v>1770</v>
      </c>
      <c r="E109" s="46">
        <v>15</v>
      </c>
      <c r="F109" s="46">
        <v>1.595</v>
      </c>
      <c r="G109" s="46">
        <f t="shared" si="2"/>
        <v>23.925000000000001</v>
      </c>
      <c r="H109" s="47">
        <v>0.23</v>
      </c>
      <c r="I109" s="47">
        <f t="shared" si="3"/>
        <v>3.45</v>
      </c>
      <c r="J109" s="67">
        <v>48</v>
      </c>
      <c r="K109" s="72">
        <v>6.7</v>
      </c>
    </row>
    <row r="110" spans="1:11" ht="12.75" customHeight="1">
      <c r="A110" s="55">
        <v>108</v>
      </c>
      <c r="B110" s="44" t="s">
        <v>719</v>
      </c>
      <c r="C110" s="44" t="s">
        <v>1873</v>
      </c>
      <c r="D110" s="45" t="s">
        <v>1766</v>
      </c>
      <c r="E110" s="46">
        <v>15</v>
      </c>
      <c r="F110" s="46">
        <v>12.759</v>
      </c>
      <c r="G110" s="46">
        <f t="shared" si="2"/>
        <v>191.38499999999999</v>
      </c>
      <c r="H110" s="47">
        <v>0.19</v>
      </c>
      <c r="I110" s="47">
        <f t="shared" si="3"/>
        <v>2.85</v>
      </c>
      <c r="J110" s="67">
        <v>49</v>
      </c>
      <c r="K110" s="76">
        <v>8.67</v>
      </c>
    </row>
    <row r="111" spans="1:11" ht="12.75" customHeight="1">
      <c r="A111" s="55">
        <v>109</v>
      </c>
      <c r="B111" s="44" t="s">
        <v>719</v>
      </c>
      <c r="C111" s="44" t="s">
        <v>1874</v>
      </c>
      <c r="D111" s="45" t="s">
        <v>1767</v>
      </c>
      <c r="E111" s="46">
        <v>15</v>
      </c>
      <c r="F111" s="46">
        <v>12.759</v>
      </c>
      <c r="G111" s="46">
        <f t="shared" si="2"/>
        <v>191.38499999999999</v>
      </c>
      <c r="H111" s="47">
        <v>0.19</v>
      </c>
      <c r="I111" s="47">
        <f t="shared" si="3"/>
        <v>2.85</v>
      </c>
      <c r="J111" s="67">
        <v>49</v>
      </c>
      <c r="K111" s="77"/>
    </row>
    <row r="112" spans="1:11" ht="12.75" customHeight="1">
      <c r="A112" s="55">
        <v>110</v>
      </c>
      <c r="B112" s="44" t="s">
        <v>719</v>
      </c>
      <c r="C112" s="44" t="s">
        <v>1873</v>
      </c>
      <c r="D112" s="45" t="s">
        <v>1766</v>
      </c>
      <c r="E112" s="46">
        <v>15</v>
      </c>
      <c r="F112" s="46">
        <v>12.759</v>
      </c>
      <c r="G112" s="46">
        <f t="shared" si="2"/>
        <v>191.38499999999999</v>
      </c>
      <c r="H112" s="47">
        <v>0.19</v>
      </c>
      <c r="I112" s="47">
        <f t="shared" si="3"/>
        <v>2.85</v>
      </c>
      <c r="J112" s="67">
        <v>50</v>
      </c>
      <c r="K112" s="76">
        <v>8.65</v>
      </c>
    </row>
    <row r="113" spans="1:12" ht="12.75" customHeight="1">
      <c r="A113" s="55">
        <v>111</v>
      </c>
      <c r="B113" s="44" t="s">
        <v>719</v>
      </c>
      <c r="C113" s="44" t="s">
        <v>1874</v>
      </c>
      <c r="D113" s="45" t="s">
        <v>1767</v>
      </c>
      <c r="E113" s="46">
        <v>15</v>
      </c>
      <c r="F113" s="46">
        <v>12.759</v>
      </c>
      <c r="G113" s="46">
        <f t="shared" si="2"/>
        <v>191.38499999999999</v>
      </c>
      <c r="H113" s="47">
        <v>0.19</v>
      </c>
      <c r="I113" s="47">
        <f t="shared" si="3"/>
        <v>2.85</v>
      </c>
      <c r="J113" s="67">
        <v>50</v>
      </c>
      <c r="K113" s="77"/>
    </row>
    <row r="114" spans="1:12" ht="12.75" customHeight="1">
      <c r="A114" s="55">
        <v>112</v>
      </c>
      <c r="B114" s="44" t="s">
        <v>719</v>
      </c>
      <c r="C114" s="44" t="s">
        <v>918</v>
      </c>
      <c r="D114" s="45" t="s">
        <v>919</v>
      </c>
      <c r="E114" s="46">
        <v>15</v>
      </c>
      <c r="F114" s="46">
        <v>12.759</v>
      </c>
      <c r="G114" s="46">
        <f t="shared" si="2"/>
        <v>191.38499999999999</v>
      </c>
      <c r="H114" s="47">
        <v>0.61</v>
      </c>
      <c r="I114" s="47">
        <f t="shared" si="3"/>
        <v>9.15</v>
      </c>
      <c r="J114" s="67">
        <v>51</v>
      </c>
      <c r="K114" s="76">
        <v>18.079999999999998</v>
      </c>
    </row>
    <row r="115" spans="1:12" ht="12.75" customHeight="1">
      <c r="A115" s="55">
        <v>113</v>
      </c>
      <c r="B115" s="44" t="s">
        <v>719</v>
      </c>
      <c r="C115" s="44" t="s">
        <v>533</v>
      </c>
      <c r="D115" s="45" t="s">
        <v>1477</v>
      </c>
      <c r="E115" s="46">
        <v>60</v>
      </c>
      <c r="F115" s="46">
        <v>3.403</v>
      </c>
      <c r="G115" s="46">
        <f t="shared" si="2"/>
        <v>204.18</v>
      </c>
      <c r="H115" s="47">
        <v>0.09</v>
      </c>
      <c r="I115" s="47">
        <f t="shared" si="3"/>
        <v>5.3999999999999995</v>
      </c>
      <c r="J115" s="67">
        <v>51</v>
      </c>
      <c r="K115" s="77"/>
    </row>
    <row r="116" spans="1:12" ht="12.75" customHeight="1">
      <c r="A116" s="55">
        <v>114</v>
      </c>
      <c r="B116" s="44" t="s">
        <v>719</v>
      </c>
      <c r="C116" s="44" t="s">
        <v>1875</v>
      </c>
      <c r="D116" s="45" t="s">
        <v>862</v>
      </c>
      <c r="E116" s="46">
        <v>15</v>
      </c>
      <c r="F116" s="46">
        <v>15.949</v>
      </c>
      <c r="G116" s="46">
        <f t="shared" si="2"/>
        <v>239.23499999999999</v>
      </c>
      <c r="H116" s="47">
        <v>1.38</v>
      </c>
      <c r="I116" s="47">
        <f t="shared" si="3"/>
        <v>20.7</v>
      </c>
      <c r="J116" s="67">
        <v>52</v>
      </c>
      <c r="K116" s="72">
        <v>23.58</v>
      </c>
    </row>
    <row r="117" spans="1:12" ht="12.75" customHeight="1">
      <c r="A117" s="55">
        <v>115</v>
      </c>
      <c r="B117" s="44" t="s">
        <v>719</v>
      </c>
      <c r="C117" s="44" t="s">
        <v>1875</v>
      </c>
      <c r="D117" s="45" t="s">
        <v>862</v>
      </c>
      <c r="E117" s="46">
        <v>15</v>
      </c>
      <c r="F117" s="46">
        <v>15.949</v>
      </c>
      <c r="G117" s="46">
        <f t="shared" si="2"/>
        <v>239.23499999999999</v>
      </c>
      <c r="H117" s="47">
        <v>1.38</v>
      </c>
      <c r="I117" s="47">
        <f t="shared" si="3"/>
        <v>20.7</v>
      </c>
      <c r="J117" s="67">
        <v>53</v>
      </c>
      <c r="K117" s="72">
        <v>24.05</v>
      </c>
    </row>
    <row r="118" spans="1:12" ht="12.75" customHeight="1">
      <c r="A118" s="55">
        <v>116</v>
      </c>
      <c r="B118" s="44" t="s">
        <v>719</v>
      </c>
      <c r="C118" s="44" t="s">
        <v>1876</v>
      </c>
      <c r="D118" s="45" t="s">
        <v>781</v>
      </c>
      <c r="E118" s="46">
        <v>20</v>
      </c>
      <c r="F118" s="46">
        <v>4.2530000000000001</v>
      </c>
      <c r="G118" s="46">
        <f t="shared" si="2"/>
        <v>85.06</v>
      </c>
      <c r="H118" s="47">
        <v>0.81</v>
      </c>
      <c r="I118" s="47">
        <f t="shared" si="3"/>
        <v>16.200000000000003</v>
      </c>
      <c r="J118" s="67">
        <v>54</v>
      </c>
      <c r="K118" s="76">
        <v>32.1</v>
      </c>
    </row>
    <row r="119" spans="1:12" ht="12.75" customHeight="1">
      <c r="A119" s="55">
        <v>117</v>
      </c>
      <c r="B119" s="44" t="s">
        <v>719</v>
      </c>
      <c r="C119" s="44" t="s">
        <v>377</v>
      </c>
      <c r="D119" s="45" t="s">
        <v>378</v>
      </c>
      <c r="E119" s="46">
        <v>5</v>
      </c>
      <c r="F119" s="46">
        <v>12.759</v>
      </c>
      <c r="G119" s="46">
        <f t="shared" si="2"/>
        <v>63.795000000000002</v>
      </c>
      <c r="H119" s="47">
        <v>2.54</v>
      </c>
      <c r="I119" s="47">
        <f t="shared" si="3"/>
        <v>12.7</v>
      </c>
      <c r="J119" s="67">
        <v>54</v>
      </c>
      <c r="K119" s="77"/>
    </row>
    <row r="120" spans="1:12" ht="12.75" customHeight="1">
      <c r="A120" s="55">
        <v>118</v>
      </c>
      <c r="B120" s="44" t="s">
        <v>719</v>
      </c>
      <c r="C120" s="44" t="s">
        <v>828</v>
      </c>
      <c r="D120" s="45" t="s">
        <v>829</v>
      </c>
      <c r="E120" s="46">
        <v>30</v>
      </c>
      <c r="F120" s="46">
        <v>15.949</v>
      </c>
      <c r="G120" s="46">
        <f t="shared" si="2"/>
        <v>478.46999999999997</v>
      </c>
      <c r="H120" s="47">
        <v>0.98</v>
      </c>
      <c r="I120" s="47">
        <f t="shared" si="3"/>
        <v>29.4</v>
      </c>
      <c r="J120" s="67">
        <v>55</v>
      </c>
      <c r="K120" s="76">
        <v>39.4</v>
      </c>
    </row>
    <row r="121" spans="1:12" ht="12.75" customHeight="1">
      <c r="A121" s="55">
        <v>119</v>
      </c>
      <c r="B121" s="44" t="s">
        <v>719</v>
      </c>
      <c r="C121" s="44" t="s">
        <v>834</v>
      </c>
      <c r="D121" s="45" t="s">
        <v>835</v>
      </c>
      <c r="E121" s="46">
        <v>10</v>
      </c>
      <c r="F121" s="46">
        <v>7.9749999999999996</v>
      </c>
      <c r="G121" s="46">
        <f t="shared" si="2"/>
        <v>79.75</v>
      </c>
      <c r="H121" s="47">
        <v>0.22</v>
      </c>
      <c r="I121" s="47">
        <f t="shared" si="3"/>
        <v>2.2000000000000002</v>
      </c>
      <c r="J121" s="67">
        <v>55</v>
      </c>
      <c r="K121" s="77"/>
      <c r="L121" s="43">
        <v>4689.5</v>
      </c>
    </row>
    <row r="122" spans="1:12" ht="12.75" customHeight="1">
      <c r="A122" s="55">
        <v>120</v>
      </c>
      <c r="B122" s="44" t="s">
        <v>719</v>
      </c>
      <c r="C122" s="44" t="s">
        <v>1877</v>
      </c>
      <c r="D122" s="45" t="s">
        <v>721</v>
      </c>
      <c r="E122" s="46">
        <v>20</v>
      </c>
      <c r="F122" s="46">
        <v>1.595</v>
      </c>
      <c r="G122" s="46">
        <f t="shared" si="2"/>
        <v>31.9</v>
      </c>
      <c r="H122" s="47">
        <v>0.1</v>
      </c>
      <c r="I122" s="47">
        <f t="shared" si="3"/>
        <v>2</v>
      </c>
      <c r="J122" s="67">
        <v>56</v>
      </c>
      <c r="K122" s="76">
        <v>22.2</v>
      </c>
    </row>
    <row r="123" spans="1:12" ht="12.75" customHeight="1">
      <c r="A123" s="55">
        <v>121</v>
      </c>
      <c r="B123" s="44" t="s">
        <v>719</v>
      </c>
      <c r="C123" s="44" t="s">
        <v>1878</v>
      </c>
      <c r="D123" s="45" t="s">
        <v>727</v>
      </c>
      <c r="E123" s="46">
        <v>40</v>
      </c>
      <c r="F123" s="46">
        <v>2.1269999999999998</v>
      </c>
      <c r="G123" s="46">
        <f t="shared" si="2"/>
        <v>85.079999999999984</v>
      </c>
      <c r="H123" s="47">
        <v>0.2</v>
      </c>
      <c r="I123" s="47">
        <f t="shared" si="3"/>
        <v>8</v>
      </c>
      <c r="J123" s="67">
        <v>56</v>
      </c>
      <c r="K123" s="79"/>
    </row>
    <row r="124" spans="1:12" ht="12.75" customHeight="1">
      <c r="A124" s="55">
        <v>122</v>
      </c>
      <c r="B124" s="44" t="s">
        <v>719</v>
      </c>
      <c r="C124" s="44" t="s">
        <v>1847</v>
      </c>
      <c r="D124" s="45" t="s">
        <v>589</v>
      </c>
      <c r="E124" s="46">
        <v>20</v>
      </c>
      <c r="F124" s="46">
        <v>10.632999999999999</v>
      </c>
      <c r="G124" s="46">
        <f t="shared" si="2"/>
        <v>212.65999999999997</v>
      </c>
      <c r="H124" s="47">
        <v>0.44</v>
      </c>
      <c r="I124" s="47">
        <f t="shared" si="3"/>
        <v>8.8000000000000007</v>
      </c>
      <c r="J124" s="67">
        <v>56</v>
      </c>
      <c r="K124" s="77"/>
    </row>
    <row r="125" spans="1:12" ht="12.75" customHeight="1">
      <c r="A125" s="55">
        <v>123</v>
      </c>
      <c r="B125" s="44" t="s">
        <v>719</v>
      </c>
      <c r="C125" s="44" t="s">
        <v>1879</v>
      </c>
      <c r="D125" s="45" t="s">
        <v>802</v>
      </c>
      <c r="E125" s="46">
        <v>10</v>
      </c>
      <c r="F125" s="46">
        <v>15.949</v>
      </c>
      <c r="G125" s="46">
        <f t="shared" si="2"/>
        <v>159.49</v>
      </c>
      <c r="H125" s="47">
        <v>2.37</v>
      </c>
      <c r="I125" s="47">
        <f t="shared" si="3"/>
        <v>23.700000000000003</v>
      </c>
      <c r="J125" s="67">
        <v>57</v>
      </c>
      <c r="K125" s="72">
        <v>26.97</v>
      </c>
    </row>
    <row r="126" spans="1:12" ht="12.75" customHeight="1">
      <c r="A126" s="55">
        <v>124</v>
      </c>
      <c r="B126" s="44" t="s">
        <v>719</v>
      </c>
      <c r="C126" s="44" t="s">
        <v>1879</v>
      </c>
      <c r="D126" s="45" t="s">
        <v>802</v>
      </c>
      <c r="E126" s="46">
        <v>10</v>
      </c>
      <c r="F126" s="46">
        <v>15.949</v>
      </c>
      <c r="G126" s="46">
        <f t="shared" si="2"/>
        <v>159.49</v>
      </c>
      <c r="H126" s="47">
        <v>2.37</v>
      </c>
      <c r="I126" s="47">
        <f t="shared" si="3"/>
        <v>23.700000000000003</v>
      </c>
      <c r="J126" s="67">
        <v>58</v>
      </c>
      <c r="K126" s="72">
        <v>26.9</v>
      </c>
    </row>
    <row r="127" spans="1:12" ht="12.75" customHeight="1">
      <c r="A127" s="55">
        <v>125</v>
      </c>
      <c r="B127" s="44" t="s">
        <v>719</v>
      </c>
      <c r="C127" s="44" t="s">
        <v>1880</v>
      </c>
      <c r="D127" s="45" t="s">
        <v>883</v>
      </c>
      <c r="E127" s="46">
        <v>4</v>
      </c>
      <c r="F127" s="46">
        <v>8.5060000000000002</v>
      </c>
      <c r="G127" s="46">
        <f t="shared" si="2"/>
        <v>34.024000000000001</v>
      </c>
      <c r="H127" s="47">
        <v>0.8</v>
      </c>
      <c r="I127" s="47">
        <f t="shared" si="3"/>
        <v>3.2</v>
      </c>
      <c r="J127" s="67">
        <v>59</v>
      </c>
      <c r="K127" s="72">
        <v>5.85</v>
      </c>
    </row>
    <row r="128" spans="1:12" ht="12.75" customHeight="1">
      <c r="A128" s="55">
        <v>126</v>
      </c>
      <c r="B128" s="44" t="s">
        <v>719</v>
      </c>
      <c r="C128" s="44" t="s">
        <v>1880</v>
      </c>
      <c r="D128" s="45" t="s">
        <v>883</v>
      </c>
      <c r="E128" s="46">
        <v>4</v>
      </c>
      <c r="F128" s="46">
        <v>8.5060000000000002</v>
      </c>
      <c r="G128" s="46">
        <f t="shared" si="2"/>
        <v>34.024000000000001</v>
      </c>
      <c r="H128" s="47">
        <v>0.8</v>
      </c>
      <c r="I128" s="47">
        <f t="shared" si="3"/>
        <v>3.2</v>
      </c>
      <c r="J128" s="67">
        <v>60</v>
      </c>
      <c r="K128" s="72">
        <v>5.92</v>
      </c>
    </row>
    <row r="129" spans="1:11" ht="12.75" customHeight="1">
      <c r="A129" s="55">
        <v>127</v>
      </c>
      <c r="B129" s="44" t="s">
        <v>719</v>
      </c>
      <c r="C129" s="44" t="s">
        <v>1880</v>
      </c>
      <c r="D129" s="45" t="s">
        <v>883</v>
      </c>
      <c r="E129" s="46">
        <v>4</v>
      </c>
      <c r="F129" s="46">
        <v>8.5060000000000002</v>
      </c>
      <c r="G129" s="46">
        <f t="shared" si="2"/>
        <v>34.024000000000001</v>
      </c>
      <c r="H129" s="47">
        <v>0.8</v>
      </c>
      <c r="I129" s="47">
        <f t="shared" si="3"/>
        <v>3.2</v>
      </c>
      <c r="J129" s="67">
        <v>61</v>
      </c>
      <c r="K129" s="72">
        <v>6.05</v>
      </c>
    </row>
    <row r="130" spans="1:11" ht="12.75" customHeight="1">
      <c r="A130" s="55">
        <v>128</v>
      </c>
      <c r="B130" s="44" t="s">
        <v>719</v>
      </c>
      <c r="C130" s="44" t="s">
        <v>1880</v>
      </c>
      <c r="D130" s="45" t="s">
        <v>883</v>
      </c>
      <c r="E130" s="46">
        <v>4</v>
      </c>
      <c r="F130" s="46">
        <v>8.5060000000000002</v>
      </c>
      <c r="G130" s="46">
        <f t="shared" ref="G130:G193" si="4">F130*E130</f>
        <v>34.024000000000001</v>
      </c>
      <c r="H130" s="47">
        <v>0.8</v>
      </c>
      <c r="I130" s="47">
        <f t="shared" ref="I130:I193" si="5">H130*E130</f>
        <v>3.2</v>
      </c>
      <c r="J130" s="67">
        <v>62</v>
      </c>
      <c r="K130" s="72">
        <v>5.6</v>
      </c>
    </row>
    <row r="131" spans="1:11" ht="12.75" customHeight="1">
      <c r="A131" s="55">
        <v>129</v>
      </c>
      <c r="B131" s="44" t="s">
        <v>719</v>
      </c>
      <c r="C131" s="44" t="s">
        <v>1880</v>
      </c>
      <c r="D131" s="45" t="s">
        <v>883</v>
      </c>
      <c r="E131" s="46">
        <v>4</v>
      </c>
      <c r="F131" s="46">
        <v>8.5060000000000002</v>
      </c>
      <c r="G131" s="46">
        <f t="shared" si="4"/>
        <v>34.024000000000001</v>
      </c>
      <c r="H131" s="47">
        <v>0.8</v>
      </c>
      <c r="I131" s="47">
        <f t="shared" si="5"/>
        <v>3.2</v>
      </c>
      <c r="J131" s="67">
        <v>63</v>
      </c>
      <c r="K131" s="72">
        <v>5.64</v>
      </c>
    </row>
    <row r="132" spans="1:11" ht="12.75" customHeight="1">
      <c r="A132" s="55">
        <v>130</v>
      </c>
      <c r="B132" s="44" t="s">
        <v>719</v>
      </c>
      <c r="C132" s="44" t="s">
        <v>1881</v>
      </c>
      <c r="D132" s="45" t="s">
        <v>1758</v>
      </c>
      <c r="E132" s="46">
        <v>10</v>
      </c>
      <c r="F132" s="46">
        <v>15.949</v>
      </c>
      <c r="G132" s="46">
        <f t="shared" si="4"/>
        <v>159.49</v>
      </c>
      <c r="H132" s="47">
        <v>0.51</v>
      </c>
      <c r="I132" s="47">
        <f t="shared" si="5"/>
        <v>5.0999999999999996</v>
      </c>
      <c r="J132" s="67">
        <v>64</v>
      </c>
      <c r="K132" s="72">
        <v>8.39</v>
      </c>
    </row>
    <row r="133" spans="1:11" ht="12.75" customHeight="1">
      <c r="A133" s="55">
        <v>131</v>
      </c>
      <c r="B133" s="44" t="s">
        <v>719</v>
      </c>
      <c r="C133" s="44" t="s">
        <v>1881</v>
      </c>
      <c r="D133" s="45" t="s">
        <v>1758</v>
      </c>
      <c r="E133" s="46">
        <v>10</v>
      </c>
      <c r="F133" s="46">
        <v>15.949</v>
      </c>
      <c r="G133" s="46">
        <f t="shared" si="4"/>
        <v>159.49</v>
      </c>
      <c r="H133" s="47">
        <v>0.51</v>
      </c>
      <c r="I133" s="47">
        <f t="shared" si="5"/>
        <v>5.0999999999999996</v>
      </c>
      <c r="J133" s="67">
        <v>65</v>
      </c>
      <c r="K133" s="72">
        <v>8.35</v>
      </c>
    </row>
    <row r="134" spans="1:11" ht="12.75" customHeight="1">
      <c r="A134" s="55">
        <v>132</v>
      </c>
      <c r="B134" s="44" t="s">
        <v>719</v>
      </c>
      <c r="C134" s="44" t="s">
        <v>1881</v>
      </c>
      <c r="D134" s="45" t="s">
        <v>1758</v>
      </c>
      <c r="E134" s="46">
        <v>10</v>
      </c>
      <c r="F134" s="46">
        <v>15.949</v>
      </c>
      <c r="G134" s="46">
        <f t="shared" si="4"/>
        <v>159.49</v>
      </c>
      <c r="H134" s="47">
        <v>0.51</v>
      </c>
      <c r="I134" s="47">
        <f t="shared" si="5"/>
        <v>5.0999999999999996</v>
      </c>
      <c r="J134" s="67">
        <v>66</v>
      </c>
      <c r="K134" s="72">
        <v>8.2799999999999994</v>
      </c>
    </row>
    <row r="135" spans="1:11" ht="12.75" customHeight="1">
      <c r="A135" s="55">
        <v>133</v>
      </c>
      <c r="B135" s="44" t="s">
        <v>719</v>
      </c>
      <c r="C135" s="44" t="s">
        <v>897</v>
      </c>
      <c r="D135" s="45" t="s">
        <v>898</v>
      </c>
      <c r="E135" s="46">
        <v>15</v>
      </c>
      <c r="F135" s="46">
        <v>10.632999999999999</v>
      </c>
      <c r="G135" s="46">
        <f t="shared" si="4"/>
        <v>159.49499999999998</v>
      </c>
      <c r="H135" s="47">
        <v>0.55000000000000004</v>
      </c>
      <c r="I135" s="47">
        <f t="shared" si="5"/>
        <v>8.25</v>
      </c>
      <c r="J135" s="67">
        <v>67</v>
      </c>
      <c r="K135" s="72">
        <v>11.75</v>
      </c>
    </row>
    <row r="136" spans="1:11" ht="12.75" customHeight="1">
      <c r="A136" s="55">
        <v>134</v>
      </c>
      <c r="B136" s="44" t="s">
        <v>719</v>
      </c>
      <c r="C136" s="44" t="s">
        <v>897</v>
      </c>
      <c r="D136" s="45" t="s">
        <v>898</v>
      </c>
      <c r="E136" s="46">
        <v>15</v>
      </c>
      <c r="F136" s="46">
        <v>10.632999999999999</v>
      </c>
      <c r="G136" s="46">
        <f t="shared" si="4"/>
        <v>159.49499999999998</v>
      </c>
      <c r="H136" s="47">
        <v>0.55000000000000004</v>
      </c>
      <c r="I136" s="47">
        <f t="shared" si="5"/>
        <v>8.25</v>
      </c>
      <c r="J136" s="67">
        <v>68</v>
      </c>
      <c r="K136" s="72">
        <v>11.24</v>
      </c>
    </row>
    <row r="137" spans="1:11" ht="12.75" customHeight="1">
      <c r="A137" s="55">
        <v>135</v>
      </c>
      <c r="B137" s="44" t="s">
        <v>719</v>
      </c>
      <c r="C137" s="44" t="s">
        <v>840</v>
      </c>
      <c r="D137" s="45" t="s">
        <v>1759</v>
      </c>
      <c r="E137" s="46">
        <v>15</v>
      </c>
      <c r="F137" s="46">
        <v>3.19</v>
      </c>
      <c r="G137" s="46">
        <f t="shared" si="4"/>
        <v>47.85</v>
      </c>
      <c r="H137" s="47">
        <v>0.35</v>
      </c>
      <c r="I137" s="47">
        <f t="shared" si="5"/>
        <v>5.25</v>
      </c>
      <c r="J137" s="67">
        <v>69</v>
      </c>
      <c r="K137" s="72">
        <v>8.26</v>
      </c>
    </row>
    <row r="138" spans="1:11" ht="12.75" customHeight="1">
      <c r="A138" s="55">
        <v>136</v>
      </c>
      <c r="B138" s="44" t="s">
        <v>719</v>
      </c>
      <c r="C138" s="44" t="s">
        <v>840</v>
      </c>
      <c r="D138" s="45" t="s">
        <v>1759</v>
      </c>
      <c r="E138" s="46">
        <v>15</v>
      </c>
      <c r="F138" s="46">
        <v>3.19</v>
      </c>
      <c r="G138" s="46">
        <f t="shared" si="4"/>
        <v>47.85</v>
      </c>
      <c r="H138" s="47">
        <v>0.35</v>
      </c>
      <c r="I138" s="47">
        <f t="shared" si="5"/>
        <v>5.25</v>
      </c>
      <c r="J138" s="67">
        <v>70</v>
      </c>
      <c r="K138" s="72">
        <v>8.31</v>
      </c>
    </row>
    <row r="139" spans="1:11" ht="12.75" customHeight="1">
      <c r="A139" s="55">
        <v>137</v>
      </c>
      <c r="B139" s="44" t="s">
        <v>719</v>
      </c>
      <c r="C139" s="44" t="s">
        <v>166</v>
      </c>
      <c r="D139" s="45" t="s">
        <v>167</v>
      </c>
      <c r="E139" s="46">
        <v>15</v>
      </c>
      <c r="F139" s="46">
        <v>12.759</v>
      </c>
      <c r="G139" s="46">
        <f t="shared" si="4"/>
        <v>191.38499999999999</v>
      </c>
      <c r="H139" s="47">
        <v>0.47</v>
      </c>
      <c r="I139" s="47">
        <f t="shared" si="5"/>
        <v>7.05</v>
      </c>
      <c r="J139" s="67">
        <v>71</v>
      </c>
      <c r="K139" s="72">
        <v>10.84</v>
      </c>
    </row>
    <row r="140" spans="1:11" ht="12.75" customHeight="1">
      <c r="A140" s="55">
        <v>138</v>
      </c>
      <c r="B140" s="44" t="s">
        <v>719</v>
      </c>
      <c r="C140" s="44" t="s">
        <v>166</v>
      </c>
      <c r="D140" s="45" t="s">
        <v>167</v>
      </c>
      <c r="E140" s="46">
        <v>15</v>
      </c>
      <c r="F140" s="46">
        <v>12.759</v>
      </c>
      <c r="G140" s="46">
        <f t="shared" si="4"/>
        <v>191.38499999999999</v>
      </c>
      <c r="H140" s="47">
        <v>0.47</v>
      </c>
      <c r="I140" s="47">
        <f t="shared" si="5"/>
        <v>7.05</v>
      </c>
      <c r="J140" s="67">
        <v>72</v>
      </c>
      <c r="K140" s="72">
        <v>10.86</v>
      </c>
    </row>
    <row r="141" spans="1:11" ht="12.75" customHeight="1">
      <c r="A141" s="55">
        <v>139</v>
      </c>
      <c r="B141" s="44" t="s">
        <v>719</v>
      </c>
      <c r="C141" s="44" t="s">
        <v>1873</v>
      </c>
      <c r="D141" s="45" t="s">
        <v>1771</v>
      </c>
      <c r="E141" s="46">
        <v>5</v>
      </c>
      <c r="F141" s="46">
        <v>23.390999999999998</v>
      </c>
      <c r="G141" s="46">
        <f t="shared" si="4"/>
        <v>116.95499999999998</v>
      </c>
      <c r="H141" s="47">
        <v>0.5</v>
      </c>
      <c r="I141" s="47">
        <f t="shared" si="5"/>
        <v>2.5</v>
      </c>
      <c r="J141" s="67">
        <v>73</v>
      </c>
      <c r="K141" s="76">
        <v>10.5</v>
      </c>
    </row>
    <row r="142" spans="1:11" ht="12.75" customHeight="1">
      <c r="A142" s="55">
        <v>140</v>
      </c>
      <c r="B142" s="44" t="s">
        <v>719</v>
      </c>
      <c r="C142" s="44" t="s">
        <v>891</v>
      </c>
      <c r="D142" s="45" t="s">
        <v>892</v>
      </c>
      <c r="E142" s="46">
        <v>5</v>
      </c>
      <c r="F142" s="46">
        <v>2.1269999999999998</v>
      </c>
      <c r="G142" s="46">
        <f t="shared" si="4"/>
        <v>10.634999999999998</v>
      </c>
      <c r="H142" s="47">
        <v>0.15</v>
      </c>
      <c r="I142" s="47">
        <f t="shared" si="5"/>
        <v>0.75</v>
      </c>
      <c r="J142" s="67">
        <v>73</v>
      </c>
      <c r="K142" s="79"/>
    </row>
    <row r="143" spans="1:11" ht="12.75" customHeight="1">
      <c r="A143" s="55">
        <v>141</v>
      </c>
      <c r="B143" s="44" t="s">
        <v>719</v>
      </c>
      <c r="C143" s="44" t="s">
        <v>464</v>
      </c>
      <c r="D143" s="45" t="s">
        <v>161</v>
      </c>
      <c r="E143" s="46">
        <v>5</v>
      </c>
      <c r="F143" s="46">
        <v>23.390999999999998</v>
      </c>
      <c r="G143" s="46">
        <f t="shared" si="4"/>
        <v>116.95499999999998</v>
      </c>
      <c r="H143" s="47">
        <v>0.52</v>
      </c>
      <c r="I143" s="47">
        <f t="shared" si="5"/>
        <v>2.6</v>
      </c>
      <c r="J143" s="67">
        <v>73</v>
      </c>
      <c r="K143" s="77"/>
    </row>
    <row r="144" spans="1:11" ht="12.75" customHeight="1">
      <c r="A144" s="55">
        <v>142</v>
      </c>
      <c r="B144" s="44" t="s">
        <v>719</v>
      </c>
      <c r="C144" s="44" t="s">
        <v>1873</v>
      </c>
      <c r="D144" s="45" t="s">
        <v>1771</v>
      </c>
      <c r="E144" s="46">
        <v>5</v>
      </c>
      <c r="F144" s="46">
        <v>23.390999999999998</v>
      </c>
      <c r="G144" s="46">
        <f t="shared" si="4"/>
        <v>116.95499999999998</v>
      </c>
      <c r="H144" s="47">
        <v>0.5</v>
      </c>
      <c r="I144" s="47">
        <f t="shared" si="5"/>
        <v>2.5</v>
      </c>
      <c r="J144" s="67">
        <v>74</v>
      </c>
      <c r="K144" s="76">
        <v>10.3</v>
      </c>
    </row>
    <row r="145" spans="1:11" ht="12.75" customHeight="1">
      <c r="A145" s="55">
        <v>143</v>
      </c>
      <c r="B145" s="44" t="s">
        <v>719</v>
      </c>
      <c r="C145" s="44" t="s">
        <v>891</v>
      </c>
      <c r="D145" s="45" t="s">
        <v>892</v>
      </c>
      <c r="E145" s="46">
        <v>5</v>
      </c>
      <c r="F145" s="46">
        <v>2.1269999999999998</v>
      </c>
      <c r="G145" s="46">
        <f t="shared" si="4"/>
        <v>10.634999999999998</v>
      </c>
      <c r="H145" s="47">
        <v>0.15</v>
      </c>
      <c r="I145" s="47">
        <f t="shared" si="5"/>
        <v>0.75</v>
      </c>
      <c r="J145" s="67">
        <v>74</v>
      </c>
      <c r="K145" s="79"/>
    </row>
    <row r="146" spans="1:11" ht="12.75" customHeight="1">
      <c r="A146" s="55">
        <v>144</v>
      </c>
      <c r="B146" s="44" t="s">
        <v>719</v>
      </c>
      <c r="C146" s="44" t="s">
        <v>464</v>
      </c>
      <c r="D146" s="45" t="s">
        <v>161</v>
      </c>
      <c r="E146" s="46">
        <v>5</v>
      </c>
      <c r="F146" s="46">
        <v>23.390999999999998</v>
      </c>
      <c r="G146" s="46">
        <f t="shared" si="4"/>
        <v>116.95499999999998</v>
      </c>
      <c r="H146" s="47">
        <v>0.52</v>
      </c>
      <c r="I146" s="47">
        <f t="shared" si="5"/>
        <v>2.6</v>
      </c>
      <c r="J146" s="67">
        <v>74</v>
      </c>
      <c r="K146" s="77"/>
    </row>
    <row r="147" spans="1:11" ht="12.75" customHeight="1">
      <c r="A147" s="55">
        <v>145</v>
      </c>
      <c r="B147" s="44" t="s">
        <v>719</v>
      </c>
      <c r="C147" s="44" t="s">
        <v>17</v>
      </c>
      <c r="D147" s="45" t="s">
        <v>18</v>
      </c>
      <c r="E147" s="46">
        <v>30</v>
      </c>
      <c r="F147" s="46">
        <v>0.53200000000000003</v>
      </c>
      <c r="G147" s="46">
        <f t="shared" si="4"/>
        <v>15.96</v>
      </c>
      <c r="H147" s="47">
        <v>0.02</v>
      </c>
      <c r="I147" s="47">
        <f t="shared" si="5"/>
        <v>0.6</v>
      </c>
      <c r="J147" s="67">
        <v>75</v>
      </c>
      <c r="K147" s="76">
        <v>23.5</v>
      </c>
    </row>
    <row r="148" spans="1:11" ht="12.75" customHeight="1">
      <c r="A148" s="55">
        <v>146</v>
      </c>
      <c r="B148" s="44" t="s">
        <v>719</v>
      </c>
      <c r="C148" s="44" t="s">
        <v>729</v>
      </c>
      <c r="D148" s="45" t="s">
        <v>730</v>
      </c>
      <c r="E148" s="46">
        <v>30</v>
      </c>
      <c r="F148" s="46">
        <v>0.31900000000000001</v>
      </c>
      <c r="G148" s="46">
        <f t="shared" si="4"/>
        <v>9.57</v>
      </c>
      <c r="H148" s="47">
        <v>8.0000000000000002E-3</v>
      </c>
      <c r="I148" s="47">
        <f t="shared" si="5"/>
        <v>0.24</v>
      </c>
      <c r="J148" s="67">
        <v>75</v>
      </c>
      <c r="K148" s="79"/>
    </row>
    <row r="149" spans="1:11" ht="12.75" customHeight="1">
      <c r="A149" s="55">
        <v>147</v>
      </c>
      <c r="B149" s="44" t="s">
        <v>719</v>
      </c>
      <c r="C149" s="44" t="s">
        <v>738</v>
      </c>
      <c r="D149" s="45" t="s">
        <v>739</v>
      </c>
      <c r="E149" s="46">
        <v>30</v>
      </c>
      <c r="F149" s="46">
        <v>4.2530000000000001</v>
      </c>
      <c r="G149" s="46">
        <f t="shared" si="4"/>
        <v>127.59</v>
      </c>
      <c r="H149" s="47">
        <v>0.46</v>
      </c>
      <c r="I149" s="47">
        <f t="shared" si="5"/>
        <v>13.8</v>
      </c>
      <c r="J149" s="67">
        <v>75</v>
      </c>
      <c r="K149" s="79"/>
    </row>
    <row r="150" spans="1:11" ht="12.75" customHeight="1">
      <c r="A150" s="55">
        <v>148</v>
      </c>
      <c r="B150" s="44" t="s">
        <v>719</v>
      </c>
      <c r="C150" s="44" t="s">
        <v>1882</v>
      </c>
      <c r="D150" s="45" t="s">
        <v>763</v>
      </c>
      <c r="E150" s="46">
        <v>30</v>
      </c>
      <c r="F150" s="46">
        <v>1.0640000000000001</v>
      </c>
      <c r="G150" s="46">
        <f t="shared" si="4"/>
        <v>31.92</v>
      </c>
      <c r="H150" s="47">
        <v>7.0000000000000001E-3</v>
      </c>
      <c r="I150" s="47">
        <f t="shared" si="5"/>
        <v>0.21</v>
      </c>
      <c r="J150" s="67">
        <v>75</v>
      </c>
      <c r="K150" s="79"/>
    </row>
    <row r="151" spans="1:11" ht="12.75" customHeight="1">
      <c r="A151" s="55">
        <v>149</v>
      </c>
      <c r="B151" s="44" t="s">
        <v>719</v>
      </c>
      <c r="C151" s="44" t="s">
        <v>765</v>
      </c>
      <c r="D151" s="45" t="s">
        <v>766</v>
      </c>
      <c r="E151" s="46">
        <v>30</v>
      </c>
      <c r="F151" s="46">
        <v>1.0640000000000001</v>
      </c>
      <c r="G151" s="46">
        <f t="shared" si="4"/>
        <v>31.92</v>
      </c>
      <c r="H151" s="47">
        <v>1.7000000000000001E-2</v>
      </c>
      <c r="I151" s="47">
        <f t="shared" si="5"/>
        <v>0.51</v>
      </c>
      <c r="J151" s="67">
        <v>75</v>
      </c>
      <c r="K151" s="79"/>
    </row>
    <row r="152" spans="1:11" ht="12.75" customHeight="1">
      <c r="A152" s="55">
        <v>150</v>
      </c>
      <c r="B152" s="44" t="s">
        <v>719</v>
      </c>
      <c r="C152" s="44" t="s">
        <v>1883</v>
      </c>
      <c r="D152" s="45" t="s">
        <v>769</v>
      </c>
      <c r="E152" s="46">
        <v>30</v>
      </c>
      <c r="F152" s="46">
        <v>1.0640000000000001</v>
      </c>
      <c r="G152" s="46">
        <f t="shared" si="4"/>
        <v>31.92</v>
      </c>
      <c r="H152" s="47">
        <v>1.2E-2</v>
      </c>
      <c r="I152" s="47">
        <f t="shared" si="5"/>
        <v>0.36</v>
      </c>
      <c r="J152" s="67">
        <v>75</v>
      </c>
      <c r="K152" s="79"/>
    </row>
    <row r="153" spans="1:11" ht="12.75" customHeight="1">
      <c r="A153" s="55">
        <v>151</v>
      </c>
      <c r="B153" s="44" t="s">
        <v>719</v>
      </c>
      <c r="C153" s="44" t="s">
        <v>771</v>
      </c>
      <c r="D153" s="45" t="s">
        <v>772</v>
      </c>
      <c r="E153" s="46">
        <v>30</v>
      </c>
      <c r="F153" s="46">
        <v>1.0640000000000001</v>
      </c>
      <c r="G153" s="46">
        <f t="shared" si="4"/>
        <v>31.92</v>
      </c>
      <c r="H153" s="47">
        <v>0.01</v>
      </c>
      <c r="I153" s="47">
        <f t="shared" si="5"/>
        <v>0.3</v>
      </c>
      <c r="J153" s="67">
        <v>75</v>
      </c>
      <c r="K153" s="79"/>
    </row>
    <row r="154" spans="1:11" ht="12.75" customHeight="1">
      <c r="A154" s="55">
        <v>152</v>
      </c>
      <c r="B154" s="44" t="s">
        <v>719</v>
      </c>
      <c r="C154" s="44" t="s">
        <v>774</v>
      </c>
      <c r="D154" s="45" t="s">
        <v>775</v>
      </c>
      <c r="E154" s="46">
        <v>30</v>
      </c>
      <c r="F154" s="46">
        <v>1.0640000000000001</v>
      </c>
      <c r="G154" s="46">
        <f t="shared" si="4"/>
        <v>31.92</v>
      </c>
      <c r="H154" s="47">
        <v>1.4999999999999999E-2</v>
      </c>
      <c r="I154" s="47">
        <f t="shared" si="5"/>
        <v>0.44999999999999996</v>
      </c>
      <c r="J154" s="67">
        <v>75</v>
      </c>
      <c r="K154" s="77"/>
    </row>
    <row r="155" spans="1:11" ht="12.75" customHeight="1">
      <c r="A155" s="55">
        <v>153</v>
      </c>
      <c r="B155" s="44" t="s">
        <v>719</v>
      </c>
      <c r="C155" s="44" t="s">
        <v>744</v>
      </c>
      <c r="D155" s="45" t="s">
        <v>745</v>
      </c>
      <c r="E155" s="46">
        <v>20</v>
      </c>
      <c r="F155" s="46">
        <v>0.53200000000000003</v>
      </c>
      <c r="G155" s="46">
        <f t="shared" si="4"/>
        <v>10.64</v>
      </c>
      <c r="H155" s="47">
        <v>2.5000000000000001E-2</v>
      </c>
      <c r="I155" s="47">
        <f t="shared" si="5"/>
        <v>0.5</v>
      </c>
      <c r="J155" s="67">
        <v>76</v>
      </c>
      <c r="K155" s="76">
        <v>20.420000000000002</v>
      </c>
    </row>
    <row r="156" spans="1:11" ht="12.75" customHeight="1">
      <c r="A156" s="55">
        <v>154</v>
      </c>
      <c r="B156" s="44" t="s">
        <v>719</v>
      </c>
      <c r="C156" s="44" t="s">
        <v>1884</v>
      </c>
      <c r="D156" s="45" t="s">
        <v>748</v>
      </c>
      <c r="E156" s="46">
        <v>20</v>
      </c>
      <c r="F156" s="46">
        <v>0.53200000000000003</v>
      </c>
      <c r="G156" s="46">
        <f t="shared" si="4"/>
        <v>10.64</v>
      </c>
      <c r="H156" s="47">
        <v>2.5000000000000001E-2</v>
      </c>
      <c r="I156" s="47">
        <f t="shared" si="5"/>
        <v>0.5</v>
      </c>
      <c r="J156" s="67">
        <v>76</v>
      </c>
      <c r="K156" s="79"/>
    </row>
    <row r="157" spans="1:11" ht="12.75" customHeight="1">
      <c r="A157" s="55">
        <v>155</v>
      </c>
      <c r="B157" s="44" t="s">
        <v>719</v>
      </c>
      <c r="C157" s="44" t="s">
        <v>750</v>
      </c>
      <c r="D157" s="62" t="s">
        <v>751</v>
      </c>
      <c r="E157" s="46">
        <v>20</v>
      </c>
      <c r="F157" s="46">
        <v>0.53200000000000003</v>
      </c>
      <c r="G157" s="46">
        <f t="shared" si="4"/>
        <v>10.64</v>
      </c>
      <c r="H157" s="47">
        <v>2.5000000000000001E-2</v>
      </c>
      <c r="I157" s="47">
        <f t="shared" si="5"/>
        <v>0.5</v>
      </c>
      <c r="J157" s="67">
        <v>76</v>
      </c>
      <c r="K157" s="79"/>
    </row>
    <row r="158" spans="1:11" ht="12.75" customHeight="1">
      <c r="A158" s="55">
        <v>156</v>
      </c>
      <c r="B158" s="44" t="s">
        <v>719</v>
      </c>
      <c r="C158" s="44" t="s">
        <v>753</v>
      </c>
      <c r="D158" s="45" t="s">
        <v>754</v>
      </c>
      <c r="E158" s="46">
        <v>20</v>
      </c>
      <c r="F158" s="46">
        <v>0.53200000000000003</v>
      </c>
      <c r="G158" s="46">
        <f t="shared" si="4"/>
        <v>10.64</v>
      </c>
      <c r="H158" s="47">
        <v>2.5000000000000001E-2</v>
      </c>
      <c r="I158" s="47">
        <f t="shared" si="5"/>
        <v>0.5</v>
      </c>
      <c r="J158" s="67">
        <v>76</v>
      </c>
      <c r="K158" s="79"/>
    </row>
    <row r="159" spans="1:11" ht="12.75" customHeight="1">
      <c r="A159" s="55">
        <v>157</v>
      </c>
      <c r="B159" s="44" t="s">
        <v>719</v>
      </c>
      <c r="C159" s="44" t="s">
        <v>1885</v>
      </c>
      <c r="D159" s="45" t="s">
        <v>757</v>
      </c>
      <c r="E159" s="46">
        <v>20</v>
      </c>
      <c r="F159" s="46">
        <v>0.53200000000000003</v>
      </c>
      <c r="G159" s="46">
        <f t="shared" si="4"/>
        <v>10.64</v>
      </c>
      <c r="H159" s="47">
        <v>2.5000000000000001E-2</v>
      </c>
      <c r="I159" s="47">
        <f t="shared" si="5"/>
        <v>0.5</v>
      </c>
      <c r="J159" s="67">
        <v>76</v>
      </c>
      <c r="K159" s="79"/>
    </row>
    <row r="160" spans="1:11" ht="12.75" customHeight="1">
      <c r="A160" s="55">
        <v>158</v>
      </c>
      <c r="B160" s="44" t="s">
        <v>719</v>
      </c>
      <c r="C160" s="44" t="s">
        <v>52</v>
      </c>
      <c r="D160" s="45" t="s">
        <v>53</v>
      </c>
      <c r="E160" s="46">
        <v>20</v>
      </c>
      <c r="F160" s="46">
        <v>0.53200000000000003</v>
      </c>
      <c r="G160" s="46">
        <f t="shared" si="4"/>
        <v>10.64</v>
      </c>
      <c r="H160" s="47">
        <v>2.5000000000000001E-2</v>
      </c>
      <c r="I160" s="47">
        <f t="shared" si="5"/>
        <v>0.5</v>
      </c>
      <c r="J160" s="67">
        <v>76</v>
      </c>
      <c r="K160" s="79"/>
    </row>
    <row r="161" spans="1:11" ht="12.75" customHeight="1">
      <c r="A161" s="55">
        <v>159</v>
      </c>
      <c r="B161" s="44" t="s">
        <v>719</v>
      </c>
      <c r="C161" s="44" t="s">
        <v>1886</v>
      </c>
      <c r="D161" s="45" t="s">
        <v>71</v>
      </c>
      <c r="E161" s="46">
        <v>10</v>
      </c>
      <c r="F161" s="46">
        <v>4.2530000000000001</v>
      </c>
      <c r="G161" s="46">
        <f t="shared" si="4"/>
        <v>42.53</v>
      </c>
      <c r="H161" s="47">
        <v>0.15</v>
      </c>
      <c r="I161" s="47">
        <f t="shared" si="5"/>
        <v>1.5</v>
      </c>
      <c r="J161" s="67">
        <v>76</v>
      </c>
      <c r="K161" s="79"/>
    </row>
    <row r="162" spans="1:11" ht="12.75" customHeight="1">
      <c r="A162" s="55">
        <v>160</v>
      </c>
      <c r="B162" s="44" t="s">
        <v>719</v>
      </c>
      <c r="C162" s="44" t="s">
        <v>1887</v>
      </c>
      <c r="D162" s="45" t="s">
        <v>742</v>
      </c>
      <c r="E162" s="46">
        <v>50</v>
      </c>
      <c r="F162" s="46">
        <v>0.53200000000000003</v>
      </c>
      <c r="G162" s="46">
        <f t="shared" si="4"/>
        <v>26.6</v>
      </c>
      <c r="H162" s="47">
        <v>0.02</v>
      </c>
      <c r="I162" s="47">
        <f t="shared" si="5"/>
        <v>1</v>
      </c>
      <c r="J162" s="67">
        <v>76</v>
      </c>
      <c r="K162" s="79"/>
    </row>
    <row r="163" spans="1:11" ht="12.75" customHeight="1">
      <c r="A163" s="55">
        <v>161</v>
      </c>
      <c r="B163" s="44" t="s">
        <v>719</v>
      </c>
      <c r="C163" s="44" t="s">
        <v>1888</v>
      </c>
      <c r="D163" s="45" t="s">
        <v>823</v>
      </c>
      <c r="E163" s="46">
        <v>30</v>
      </c>
      <c r="F163" s="46">
        <v>0.53200000000000003</v>
      </c>
      <c r="G163" s="46">
        <f t="shared" si="4"/>
        <v>15.96</v>
      </c>
      <c r="H163" s="47">
        <v>0.02</v>
      </c>
      <c r="I163" s="47">
        <f t="shared" si="5"/>
        <v>0.6</v>
      </c>
      <c r="J163" s="67">
        <v>76</v>
      </c>
      <c r="K163" s="79"/>
    </row>
    <row r="164" spans="1:11" ht="12.75" customHeight="1">
      <c r="A164" s="55">
        <v>162</v>
      </c>
      <c r="B164" s="44" t="s">
        <v>719</v>
      </c>
      <c r="C164" s="44">
        <v>310230700</v>
      </c>
      <c r="D164" s="45" t="s">
        <v>601</v>
      </c>
      <c r="E164" s="46">
        <v>30</v>
      </c>
      <c r="F164" s="46">
        <v>0.63800000000000001</v>
      </c>
      <c r="G164" s="46">
        <f t="shared" si="4"/>
        <v>19.14</v>
      </c>
      <c r="H164" s="47">
        <v>0.03</v>
      </c>
      <c r="I164" s="47">
        <f t="shared" si="5"/>
        <v>0.89999999999999991</v>
      </c>
      <c r="J164" s="67">
        <v>76</v>
      </c>
      <c r="K164" s="79"/>
    </row>
    <row r="165" spans="1:11" ht="12.75" customHeight="1">
      <c r="A165" s="55">
        <v>163</v>
      </c>
      <c r="B165" s="44" t="s">
        <v>719</v>
      </c>
      <c r="C165" s="44" t="s">
        <v>1889</v>
      </c>
      <c r="D165" s="45" t="s">
        <v>1462</v>
      </c>
      <c r="E165" s="46">
        <v>50</v>
      </c>
      <c r="F165" s="46">
        <v>1.595</v>
      </c>
      <c r="G165" s="46">
        <f t="shared" si="4"/>
        <v>79.75</v>
      </c>
      <c r="H165" s="47">
        <v>0.19</v>
      </c>
      <c r="I165" s="47">
        <f t="shared" si="5"/>
        <v>9.5</v>
      </c>
      <c r="J165" s="67">
        <v>76</v>
      </c>
      <c r="K165" s="79"/>
    </row>
    <row r="166" spans="1:11" ht="12.75" customHeight="1">
      <c r="A166" s="55">
        <v>164</v>
      </c>
      <c r="B166" s="44" t="s">
        <v>719</v>
      </c>
      <c r="C166" s="44">
        <v>310230700</v>
      </c>
      <c r="D166" s="45" t="s">
        <v>601</v>
      </c>
      <c r="E166" s="46">
        <v>50</v>
      </c>
      <c r="F166" s="46">
        <v>0.63800000000000001</v>
      </c>
      <c r="G166" s="46">
        <f t="shared" si="4"/>
        <v>31.900000000000002</v>
      </c>
      <c r="H166" s="47">
        <v>0.03</v>
      </c>
      <c r="I166" s="47">
        <f t="shared" si="5"/>
        <v>1.5</v>
      </c>
      <c r="J166" s="67">
        <v>76</v>
      </c>
      <c r="K166" s="77"/>
    </row>
    <row r="167" spans="1:11" ht="12.75" customHeight="1">
      <c r="A167" s="55">
        <v>165</v>
      </c>
      <c r="B167" s="44" t="s">
        <v>719</v>
      </c>
      <c r="C167" s="44" t="s">
        <v>1890</v>
      </c>
      <c r="D167" s="45" t="s">
        <v>1760</v>
      </c>
      <c r="E167" s="46">
        <v>5</v>
      </c>
      <c r="F167" s="46">
        <v>10.632999999999999</v>
      </c>
      <c r="G167" s="46">
        <f t="shared" si="4"/>
        <v>53.164999999999992</v>
      </c>
      <c r="H167" s="47">
        <v>0.56000000000000005</v>
      </c>
      <c r="I167" s="47">
        <f t="shared" si="5"/>
        <v>2.8000000000000003</v>
      </c>
      <c r="J167" s="67">
        <v>77</v>
      </c>
      <c r="K167" s="72">
        <v>6.48</v>
      </c>
    </row>
    <row r="168" spans="1:11" ht="12.75" customHeight="1">
      <c r="A168" s="55">
        <v>166</v>
      </c>
      <c r="B168" s="44" t="s">
        <v>719</v>
      </c>
      <c r="C168" s="44" t="s">
        <v>1890</v>
      </c>
      <c r="D168" s="45" t="s">
        <v>1760</v>
      </c>
      <c r="E168" s="46">
        <v>5</v>
      </c>
      <c r="F168" s="46">
        <v>11.632999999999999</v>
      </c>
      <c r="G168" s="46">
        <f t="shared" si="4"/>
        <v>58.164999999999992</v>
      </c>
      <c r="H168" s="47">
        <v>0.56000000000000005</v>
      </c>
      <c r="I168" s="47">
        <f t="shared" si="5"/>
        <v>2.8000000000000003</v>
      </c>
      <c r="J168" s="67">
        <v>78</v>
      </c>
      <c r="K168" s="72">
        <v>5.76</v>
      </c>
    </row>
    <row r="169" spans="1:11" ht="12.75" customHeight="1">
      <c r="A169" s="55">
        <v>167</v>
      </c>
      <c r="B169" s="44" t="s">
        <v>719</v>
      </c>
      <c r="C169" s="44" t="s">
        <v>1890</v>
      </c>
      <c r="D169" s="45" t="s">
        <v>1760</v>
      </c>
      <c r="E169" s="46">
        <v>5</v>
      </c>
      <c r="F169" s="46">
        <v>12.632999999999999</v>
      </c>
      <c r="G169" s="46">
        <f t="shared" si="4"/>
        <v>63.164999999999992</v>
      </c>
      <c r="H169" s="47">
        <v>0.56000000000000005</v>
      </c>
      <c r="I169" s="47">
        <f t="shared" si="5"/>
        <v>2.8000000000000003</v>
      </c>
      <c r="J169" s="67">
        <v>79</v>
      </c>
      <c r="K169" s="72">
        <v>5.46</v>
      </c>
    </row>
    <row r="170" spans="1:11" ht="12.75" customHeight="1">
      <c r="A170" s="55">
        <v>168</v>
      </c>
      <c r="B170" s="44" t="s">
        <v>719</v>
      </c>
      <c r="C170" s="44" t="s">
        <v>1890</v>
      </c>
      <c r="D170" s="45" t="s">
        <v>1760</v>
      </c>
      <c r="E170" s="46">
        <v>5</v>
      </c>
      <c r="F170" s="46">
        <v>13.632999999999999</v>
      </c>
      <c r="G170" s="46">
        <f t="shared" si="4"/>
        <v>68.164999999999992</v>
      </c>
      <c r="H170" s="47">
        <v>0.56000000000000005</v>
      </c>
      <c r="I170" s="47">
        <f t="shared" si="5"/>
        <v>2.8000000000000003</v>
      </c>
      <c r="J170" s="67">
        <v>80</v>
      </c>
      <c r="K170" s="72">
        <v>5.91</v>
      </c>
    </row>
    <row r="171" spans="1:11" ht="12.75" customHeight="1">
      <c r="A171" s="55">
        <v>169</v>
      </c>
      <c r="B171" s="44" t="s">
        <v>719</v>
      </c>
      <c r="C171" s="44" t="s">
        <v>1890</v>
      </c>
      <c r="D171" s="45" t="s">
        <v>1760</v>
      </c>
      <c r="E171" s="46">
        <v>5</v>
      </c>
      <c r="F171" s="46">
        <v>14.632999999999999</v>
      </c>
      <c r="G171" s="46">
        <f t="shared" si="4"/>
        <v>73.164999999999992</v>
      </c>
      <c r="H171" s="47">
        <v>0.56000000000000005</v>
      </c>
      <c r="I171" s="47">
        <f t="shared" si="5"/>
        <v>2.8000000000000003</v>
      </c>
      <c r="J171" s="67">
        <v>81</v>
      </c>
      <c r="K171" s="72">
        <v>5.95</v>
      </c>
    </row>
    <row r="172" spans="1:11" ht="12.75" customHeight="1">
      <c r="A172" s="55">
        <v>170</v>
      </c>
      <c r="B172" s="44" t="s">
        <v>719</v>
      </c>
      <c r="C172" s="44" t="s">
        <v>1890</v>
      </c>
      <c r="D172" s="45" t="s">
        <v>1760</v>
      </c>
      <c r="E172" s="46">
        <v>5</v>
      </c>
      <c r="F172" s="46">
        <v>15.632999999999999</v>
      </c>
      <c r="G172" s="46">
        <f t="shared" si="4"/>
        <v>78.164999999999992</v>
      </c>
      <c r="H172" s="47">
        <v>0.56000000000000005</v>
      </c>
      <c r="I172" s="47">
        <f t="shared" si="5"/>
        <v>2.8000000000000003</v>
      </c>
      <c r="J172" s="67">
        <v>82</v>
      </c>
      <c r="K172" s="72">
        <v>5.58</v>
      </c>
    </row>
    <row r="173" spans="1:11" ht="12.75" customHeight="1">
      <c r="A173" s="55">
        <v>171</v>
      </c>
      <c r="B173" s="44" t="s">
        <v>719</v>
      </c>
      <c r="C173" s="44" t="s">
        <v>1891</v>
      </c>
      <c r="D173" s="45" t="s">
        <v>1768</v>
      </c>
      <c r="E173" s="46">
        <v>5</v>
      </c>
      <c r="F173" s="46">
        <v>10.632999999999999</v>
      </c>
      <c r="G173" s="46">
        <f t="shared" si="4"/>
        <v>53.164999999999992</v>
      </c>
      <c r="H173" s="47">
        <v>0.33</v>
      </c>
      <c r="I173" s="47">
        <f t="shared" si="5"/>
        <v>1.6500000000000001</v>
      </c>
      <c r="J173" s="67">
        <v>83</v>
      </c>
      <c r="K173" s="76">
        <v>6.56</v>
      </c>
    </row>
    <row r="174" spans="1:11" ht="12.75" customHeight="1">
      <c r="A174" s="55">
        <v>172</v>
      </c>
      <c r="B174" s="44" t="s">
        <v>719</v>
      </c>
      <c r="C174" s="44" t="s">
        <v>1892</v>
      </c>
      <c r="D174" s="45" t="s">
        <v>1769</v>
      </c>
      <c r="E174" s="46">
        <v>5</v>
      </c>
      <c r="F174" s="46">
        <v>10.632999999999999</v>
      </c>
      <c r="G174" s="46">
        <f t="shared" si="4"/>
        <v>53.164999999999992</v>
      </c>
      <c r="H174" s="47">
        <v>0.33</v>
      </c>
      <c r="I174" s="47">
        <f t="shared" si="5"/>
        <v>1.6500000000000001</v>
      </c>
      <c r="J174" s="67">
        <v>83</v>
      </c>
      <c r="K174" s="77"/>
    </row>
    <row r="175" spans="1:11" ht="12.75" customHeight="1">
      <c r="A175" s="55">
        <v>173</v>
      </c>
      <c r="B175" s="44" t="s">
        <v>719</v>
      </c>
      <c r="C175" s="44" t="s">
        <v>1891</v>
      </c>
      <c r="D175" s="45" t="s">
        <v>1768</v>
      </c>
      <c r="E175" s="46">
        <v>5</v>
      </c>
      <c r="F175" s="46">
        <v>10.632999999999999</v>
      </c>
      <c r="G175" s="46">
        <f t="shared" si="4"/>
        <v>53.164999999999992</v>
      </c>
      <c r="H175" s="47">
        <v>0.33</v>
      </c>
      <c r="I175" s="47">
        <f t="shared" si="5"/>
        <v>1.6500000000000001</v>
      </c>
      <c r="J175" s="67">
        <v>84</v>
      </c>
      <c r="K175" s="76">
        <v>6.55</v>
      </c>
    </row>
    <row r="176" spans="1:11" ht="12.75" customHeight="1">
      <c r="A176" s="55">
        <v>174</v>
      </c>
      <c r="B176" s="44" t="s">
        <v>719</v>
      </c>
      <c r="C176" s="44" t="s">
        <v>1892</v>
      </c>
      <c r="D176" s="45" t="s">
        <v>1769</v>
      </c>
      <c r="E176" s="46">
        <v>5</v>
      </c>
      <c r="F176" s="46">
        <v>10.632999999999999</v>
      </c>
      <c r="G176" s="46">
        <f t="shared" si="4"/>
        <v>53.164999999999992</v>
      </c>
      <c r="H176" s="47">
        <v>0.33</v>
      </c>
      <c r="I176" s="47">
        <f t="shared" si="5"/>
        <v>1.6500000000000001</v>
      </c>
      <c r="J176" s="67">
        <v>84</v>
      </c>
      <c r="K176" s="77"/>
    </row>
    <row r="177" spans="1:11" ht="12.75" customHeight="1">
      <c r="A177" s="55">
        <v>175</v>
      </c>
      <c r="B177" s="44" t="s">
        <v>719</v>
      </c>
      <c r="C177" s="44" t="s">
        <v>1891</v>
      </c>
      <c r="D177" s="45" t="s">
        <v>1768</v>
      </c>
      <c r="E177" s="46">
        <v>5</v>
      </c>
      <c r="F177" s="46">
        <v>10.632999999999999</v>
      </c>
      <c r="G177" s="46">
        <f t="shared" si="4"/>
        <v>53.164999999999992</v>
      </c>
      <c r="H177" s="47">
        <v>0.33</v>
      </c>
      <c r="I177" s="47">
        <f t="shared" si="5"/>
        <v>1.6500000000000001</v>
      </c>
      <c r="J177" s="67">
        <v>85</v>
      </c>
      <c r="K177" s="76">
        <v>6.6</v>
      </c>
    </row>
    <row r="178" spans="1:11" ht="12.75" customHeight="1">
      <c r="A178" s="55">
        <v>176</v>
      </c>
      <c r="B178" s="44" t="s">
        <v>719</v>
      </c>
      <c r="C178" s="44" t="s">
        <v>1892</v>
      </c>
      <c r="D178" s="45" t="s">
        <v>1769</v>
      </c>
      <c r="E178" s="46">
        <v>5</v>
      </c>
      <c r="F178" s="46">
        <v>10.632999999999999</v>
      </c>
      <c r="G178" s="46">
        <f t="shared" si="4"/>
        <v>53.164999999999992</v>
      </c>
      <c r="H178" s="47">
        <v>0.33</v>
      </c>
      <c r="I178" s="47">
        <f t="shared" si="5"/>
        <v>1.6500000000000001</v>
      </c>
      <c r="J178" s="67">
        <v>85</v>
      </c>
      <c r="K178" s="77"/>
    </row>
    <row r="179" spans="1:11" ht="12.75" customHeight="1">
      <c r="A179" s="55">
        <v>177</v>
      </c>
      <c r="B179" s="44" t="s">
        <v>719</v>
      </c>
      <c r="C179" s="44" t="s">
        <v>1891</v>
      </c>
      <c r="D179" s="45" t="s">
        <v>1768</v>
      </c>
      <c r="E179" s="46">
        <v>5</v>
      </c>
      <c r="F179" s="46">
        <v>10.632999999999999</v>
      </c>
      <c r="G179" s="46">
        <f t="shared" si="4"/>
        <v>53.164999999999992</v>
      </c>
      <c r="H179" s="47">
        <v>0.33</v>
      </c>
      <c r="I179" s="47">
        <f t="shared" si="5"/>
        <v>1.6500000000000001</v>
      </c>
      <c r="J179" s="67">
        <v>86</v>
      </c>
      <c r="K179" s="76">
        <v>6.65</v>
      </c>
    </row>
    <row r="180" spans="1:11" ht="12.75" customHeight="1">
      <c r="A180" s="55">
        <v>178</v>
      </c>
      <c r="B180" s="44" t="s">
        <v>719</v>
      </c>
      <c r="C180" s="44" t="s">
        <v>1892</v>
      </c>
      <c r="D180" s="45" t="s">
        <v>1769</v>
      </c>
      <c r="E180" s="46">
        <v>5</v>
      </c>
      <c r="F180" s="46">
        <v>10.632999999999999</v>
      </c>
      <c r="G180" s="46">
        <f t="shared" si="4"/>
        <v>53.164999999999992</v>
      </c>
      <c r="H180" s="47">
        <v>0.33</v>
      </c>
      <c r="I180" s="47">
        <f t="shared" si="5"/>
        <v>1.6500000000000001</v>
      </c>
      <c r="J180" s="67">
        <v>86</v>
      </c>
      <c r="K180" s="77"/>
    </row>
    <row r="181" spans="1:11" ht="12.75" customHeight="1">
      <c r="A181" s="55">
        <v>179</v>
      </c>
      <c r="B181" s="44" t="s">
        <v>719</v>
      </c>
      <c r="C181" s="44" t="s">
        <v>1891</v>
      </c>
      <c r="D181" s="45" t="s">
        <v>1768</v>
      </c>
      <c r="E181" s="46">
        <v>5</v>
      </c>
      <c r="F181" s="46">
        <v>10.632999999999999</v>
      </c>
      <c r="G181" s="46">
        <f t="shared" si="4"/>
        <v>53.164999999999992</v>
      </c>
      <c r="H181" s="47">
        <v>0.33</v>
      </c>
      <c r="I181" s="47">
        <f t="shared" si="5"/>
        <v>1.6500000000000001</v>
      </c>
      <c r="J181" s="67">
        <v>87</v>
      </c>
      <c r="K181" s="76">
        <v>4.5999999999999996</v>
      </c>
    </row>
    <row r="182" spans="1:11" ht="12.75" customHeight="1">
      <c r="A182" s="55">
        <v>180</v>
      </c>
      <c r="B182" s="44" t="s">
        <v>719</v>
      </c>
      <c r="C182" s="44" t="s">
        <v>1892</v>
      </c>
      <c r="D182" s="45" t="s">
        <v>1769</v>
      </c>
      <c r="E182" s="46">
        <v>5</v>
      </c>
      <c r="F182" s="46">
        <v>10.632999999999999</v>
      </c>
      <c r="G182" s="46">
        <f t="shared" si="4"/>
        <v>53.164999999999992</v>
      </c>
      <c r="H182" s="47">
        <v>0.33</v>
      </c>
      <c r="I182" s="47">
        <f t="shared" si="5"/>
        <v>1.6500000000000001</v>
      </c>
      <c r="J182" s="67">
        <v>87</v>
      </c>
      <c r="K182" s="77"/>
    </row>
    <row r="183" spans="1:11" ht="12.75" customHeight="1">
      <c r="A183" s="55">
        <v>181</v>
      </c>
      <c r="B183" s="44" t="s">
        <v>719</v>
      </c>
      <c r="C183" s="44" t="s">
        <v>1891</v>
      </c>
      <c r="D183" s="45" t="s">
        <v>1768</v>
      </c>
      <c r="E183" s="46">
        <v>5</v>
      </c>
      <c r="F183" s="46">
        <v>10.632999999999999</v>
      </c>
      <c r="G183" s="46">
        <f t="shared" si="4"/>
        <v>53.164999999999992</v>
      </c>
      <c r="H183" s="47">
        <v>0.33</v>
      </c>
      <c r="I183" s="47">
        <f t="shared" si="5"/>
        <v>1.6500000000000001</v>
      </c>
      <c r="J183" s="67">
        <v>88</v>
      </c>
      <c r="K183" s="76">
        <v>4.5999999999999996</v>
      </c>
    </row>
    <row r="184" spans="1:11" ht="12.75" customHeight="1">
      <c r="A184" s="55">
        <v>182</v>
      </c>
      <c r="B184" s="44" t="s">
        <v>719</v>
      </c>
      <c r="C184" s="44" t="s">
        <v>1892</v>
      </c>
      <c r="D184" s="45" t="s">
        <v>1769</v>
      </c>
      <c r="E184" s="46">
        <v>5</v>
      </c>
      <c r="F184" s="46">
        <v>10.632999999999999</v>
      </c>
      <c r="G184" s="46">
        <f t="shared" si="4"/>
        <v>53.164999999999992</v>
      </c>
      <c r="H184" s="47">
        <v>0.33</v>
      </c>
      <c r="I184" s="47">
        <f t="shared" si="5"/>
        <v>1.6500000000000001</v>
      </c>
      <c r="J184" s="67">
        <v>88</v>
      </c>
      <c r="K184" s="77"/>
    </row>
    <row r="185" spans="1:11" ht="12.75" customHeight="1">
      <c r="A185" s="55">
        <v>183</v>
      </c>
      <c r="B185" s="44" t="s">
        <v>719</v>
      </c>
      <c r="C185" s="44" t="s">
        <v>1893</v>
      </c>
      <c r="D185" s="45" t="s">
        <v>793</v>
      </c>
      <c r="E185" s="46">
        <v>30</v>
      </c>
      <c r="F185" s="46">
        <v>4.7850000000000001</v>
      </c>
      <c r="G185" s="46">
        <f t="shared" si="4"/>
        <v>143.55000000000001</v>
      </c>
      <c r="H185" s="47">
        <v>1.4</v>
      </c>
      <c r="I185" s="47">
        <f t="shared" si="5"/>
        <v>42</v>
      </c>
      <c r="J185" s="67">
        <v>89</v>
      </c>
      <c r="K185" s="76">
        <v>63.4</v>
      </c>
    </row>
    <row r="186" spans="1:11" ht="12.75" customHeight="1">
      <c r="A186" s="55">
        <v>184</v>
      </c>
      <c r="B186" s="44" t="s">
        <v>719</v>
      </c>
      <c r="C186" s="44" t="s">
        <v>1776</v>
      </c>
      <c r="D186" s="45" t="s">
        <v>1746</v>
      </c>
      <c r="E186" s="46">
        <v>30</v>
      </c>
      <c r="F186" s="46">
        <v>2.1329999999999996</v>
      </c>
      <c r="G186" s="46">
        <f t="shared" si="4"/>
        <v>63.989999999999988</v>
      </c>
      <c r="H186" s="47">
        <v>0.1</v>
      </c>
      <c r="I186" s="47">
        <f t="shared" si="5"/>
        <v>3</v>
      </c>
      <c r="J186" s="67">
        <v>89</v>
      </c>
      <c r="K186" s="79"/>
    </row>
    <row r="187" spans="1:11" ht="12.75" customHeight="1">
      <c r="A187" s="55">
        <v>185</v>
      </c>
      <c r="B187" s="44" t="s">
        <v>719</v>
      </c>
      <c r="C187" s="44" t="s">
        <v>1852</v>
      </c>
      <c r="D187" s="45" t="s">
        <v>1747</v>
      </c>
      <c r="E187" s="46">
        <v>30</v>
      </c>
      <c r="F187" s="46">
        <v>4.2569999999999997</v>
      </c>
      <c r="G187" s="46">
        <f t="shared" si="4"/>
        <v>127.71</v>
      </c>
      <c r="H187" s="47">
        <v>0.48</v>
      </c>
      <c r="I187" s="47">
        <f t="shared" si="5"/>
        <v>14.399999999999999</v>
      </c>
      <c r="J187" s="67">
        <v>89</v>
      </c>
      <c r="K187" s="77"/>
    </row>
    <row r="188" spans="1:11" ht="12.75" customHeight="1">
      <c r="A188" s="55">
        <v>186</v>
      </c>
      <c r="B188" s="44" t="s">
        <v>719</v>
      </c>
      <c r="C188" s="44" t="s">
        <v>1894</v>
      </c>
      <c r="D188" s="45" t="s">
        <v>796</v>
      </c>
      <c r="E188" s="46">
        <v>10</v>
      </c>
      <c r="F188" s="46">
        <v>10.632999999999999</v>
      </c>
      <c r="G188" s="46">
        <f t="shared" si="4"/>
        <v>106.32999999999998</v>
      </c>
      <c r="H188" s="47">
        <v>1.46</v>
      </c>
      <c r="I188" s="47">
        <f t="shared" si="5"/>
        <v>14.6</v>
      </c>
      <c r="J188" s="67">
        <v>91</v>
      </c>
      <c r="K188" s="76">
        <v>28.39</v>
      </c>
    </row>
    <row r="189" spans="1:11" ht="12.75" customHeight="1">
      <c r="A189" s="55">
        <v>187</v>
      </c>
      <c r="B189" s="44" t="s">
        <v>719</v>
      </c>
      <c r="C189" s="44" t="s">
        <v>825</v>
      </c>
      <c r="D189" s="45" t="s">
        <v>826</v>
      </c>
      <c r="E189" s="46">
        <v>7</v>
      </c>
      <c r="F189" s="46">
        <v>21.265000000000001</v>
      </c>
      <c r="G189" s="46">
        <f t="shared" si="4"/>
        <v>148.85500000000002</v>
      </c>
      <c r="H189" s="47">
        <v>1.97</v>
      </c>
      <c r="I189" s="47">
        <f t="shared" si="5"/>
        <v>13.79</v>
      </c>
      <c r="J189" s="67">
        <v>91</v>
      </c>
      <c r="K189" s="77"/>
    </row>
    <row r="190" spans="1:11" ht="12.75" customHeight="1">
      <c r="A190" s="55">
        <v>188</v>
      </c>
      <c r="B190" s="44" t="s">
        <v>719</v>
      </c>
      <c r="C190" s="44" t="s">
        <v>103</v>
      </c>
      <c r="D190" s="45" t="s">
        <v>104</v>
      </c>
      <c r="E190" s="46">
        <v>20</v>
      </c>
      <c r="F190" s="46">
        <v>1.4359999999999999</v>
      </c>
      <c r="G190" s="46">
        <f t="shared" si="4"/>
        <v>28.72</v>
      </c>
      <c r="H190" s="47">
        <v>0.02</v>
      </c>
      <c r="I190" s="47">
        <f t="shared" si="5"/>
        <v>0.4</v>
      </c>
      <c r="J190" s="67">
        <v>92</v>
      </c>
      <c r="K190" s="76">
        <v>8.44</v>
      </c>
    </row>
    <row r="191" spans="1:11" ht="12.75" customHeight="1">
      <c r="A191" s="55">
        <v>189</v>
      </c>
      <c r="B191" s="44" t="s">
        <v>719</v>
      </c>
      <c r="C191" s="44" t="s">
        <v>100</v>
      </c>
      <c r="D191" s="45" t="s">
        <v>101</v>
      </c>
      <c r="E191" s="46">
        <v>20</v>
      </c>
      <c r="F191" s="46">
        <v>1.9139999999999999</v>
      </c>
      <c r="G191" s="46">
        <f t="shared" si="4"/>
        <v>38.28</v>
      </c>
      <c r="H191" s="47">
        <v>0.02</v>
      </c>
      <c r="I191" s="47">
        <f t="shared" si="5"/>
        <v>0.4</v>
      </c>
      <c r="J191" s="67">
        <v>92</v>
      </c>
      <c r="K191" s="79"/>
    </row>
    <row r="192" spans="1:11" ht="12.75" customHeight="1">
      <c r="A192" s="55">
        <v>190</v>
      </c>
      <c r="B192" s="44" t="s">
        <v>719</v>
      </c>
      <c r="C192" s="44" t="s">
        <v>1895</v>
      </c>
      <c r="D192" s="45" t="s">
        <v>811</v>
      </c>
      <c r="E192" s="46">
        <v>50</v>
      </c>
      <c r="F192" s="46">
        <v>0.34100000000000003</v>
      </c>
      <c r="G192" s="46">
        <f t="shared" si="4"/>
        <v>17.05</v>
      </c>
      <c r="H192" s="47">
        <v>2E-3</v>
      </c>
      <c r="I192" s="47">
        <f t="shared" si="5"/>
        <v>0.1</v>
      </c>
      <c r="J192" s="67">
        <v>92</v>
      </c>
      <c r="K192" s="79"/>
    </row>
    <row r="193" spans="1:11" ht="12.75" customHeight="1">
      <c r="A193" s="55">
        <v>191</v>
      </c>
      <c r="B193" s="44" t="s">
        <v>719</v>
      </c>
      <c r="C193" s="44" t="s">
        <v>855</v>
      </c>
      <c r="D193" s="45" t="s">
        <v>1764</v>
      </c>
      <c r="E193" s="46">
        <v>30</v>
      </c>
      <c r="F193" s="46">
        <v>0.107</v>
      </c>
      <c r="G193" s="46">
        <f t="shared" si="4"/>
        <v>3.21</v>
      </c>
      <c r="H193" s="47">
        <v>0.02</v>
      </c>
      <c r="I193" s="47">
        <f t="shared" si="5"/>
        <v>0.6</v>
      </c>
      <c r="J193" s="67">
        <v>92</v>
      </c>
      <c r="K193" s="79"/>
    </row>
    <row r="194" spans="1:11" ht="12.75" customHeight="1">
      <c r="A194" s="55">
        <v>192</v>
      </c>
      <c r="B194" s="44" t="s">
        <v>719</v>
      </c>
      <c r="C194" s="44" t="s">
        <v>1892</v>
      </c>
      <c r="D194" s="45" t="s">
        <v>910</v>
      </c>
      <c r="E194" s="46">
        <v>28</v>
      </c>
      <c r="F194" s="46">
        <v>2.1269999999999998</v>
      </c>
      <c r="G194" s="46">
        <f t="shared" ref="G194:G259" si="6">F194*E194</f>
        <v>59.555999999999997</v>
      </c>
      <c r="H194" s="47">
        <v>0.13</v>
      </c>
      <c r="I194" s="47">
        <f t="shared" ref="I194:I259" si="7">H194*E194</f>
        <v>3.64</v>
      </c>
      <c r="J194" s="67">
        <v>92</v>
      </c>
      <c r="K194" s="79"/>
    </row>
    <row r="195" spans="1:11" ht="12.75" customHeight="1">
      <c r="A195" s="55">
        <v>193</v>
      </c>
      <c r="B195" s="44" t="s">
        <v>719</v>
      </c>
      <c r="C195" s="44" t="s">
        <v>1234</v>
      </c>
      <c r="D195" s="45" t="s">
        <v>1725</v>
      </c>
      <c r="E195" s="46">
        <v>50</v>
      </c>
      <c r="F195" s="46">
        <v>0.107</v>
      </c>
      <c r="G195" s="46">
        <f t="shared" si="6"/>
        <v>5.35</v>
      </c>
      <c r="H195" s="47">
        <v>0.03</v>
      </c>
      <c r="I195" s="47">
        <f t="shared" si="7"/>
        <v>1.5</v>
      </c>
      <c r="J195" s="67">
        <v>92</v>
      </c>
      <c r="K195" s="79"/>
    </row>
    <row r="196" spans="1:11" ht="12.75" customHeight="1">
      <c r="A196" s="55">
        <v>194</v>
      </c>
      <c r="B196" s="44" t="s">
        <v>719</v>
      </c>
      <c r="C196" s="44" t="s">
        <v>1867</v>
      </c>
      <c r="D196" s="45" t="s">
        <v>1308</v>
      </c>
      <c r="E196" s="46">
        <v>50</v>
      </c>
      <c r="F196" s="46">
        <v>0.17100000000000001</v>
      </c>
      <c r="G196" s="46">
        <f t="shared" si="6"/>
        <v>8.5500000000000007</v>
      </c>
      <c r="H196" s="47">
        <v>3.5999999999999997E-2</v>
      </c>
      <c r="I196" s="47">
        <f t="shared" si="7"/>
        <v>1.7999999999999998</v>
      </c>
      <c r="J196" s="67">
        <v>92</v>
      </c>
      <c r="K196" s="77"/>
    </row>
    <row r="197" spans="1:11" ht="12.75" customHeight="1">
      <c r="A197" s="55">
        <v>195</v>
      </c>
      <c r="B197" s="44" t="s">
        <v>719</v>
      </c>
      <c r="C197" s="44" t="s">
        <v>1896</v>
      </c>
      <c r="D197" s="45" t="s">
        <v>1761</v>
      </c>
      <c r="E197" s="46">
        <v>30</v>
      </c>
      <c r="F197" s="46">
        <v>1.276</v>
      </c>
      <c r="G197" s="46">
        <f t="shared" si="6"/>
        <v>38.28</v>
      </c>
      <c r="H197" s="47">
        <v>0.8</v>
      </c>
      <c r="I197" s="47">
        <f t="shared" si="7"/>
        <v>24</v>
      </c>
      <c r="J197" s="67">
        <v>93</v>
      </c>
      <c r="K197" s="72">
        <v>25.5</v>
      </c>
    </row>
    <row r="198" spans="1:11" ht="12.75" customHeight="1">
      <c r="A198" s="55">
        <v>196</v>
      </c>
      <c r="B198" s="44" t="s">
        <v>719</v>
      </c>
      <c r="C198" s="44" t="s">
        <v>1897</v>
      </c>
      <c r="D198" s="45" t="s">
        <v>1762</v>
      </c>
      <c r="E198" s="46">
        <v>10</v>
      </c>
      <c r="F198" s="46">
        <v>8.5060000000000002</v>
      </c>
      <c r="G198" s="46">
        <f t="shared" si="6"/>
        <v>85.06</v>
      </c>
      <c r="H198" s="47">
        <v>0.255</v>
      </c>
      <c r="I198" s="47">
        <f t="shared" si="7"/>
        <v>2.5499999999999998</v>
      </c>
      <c r="J198" s="67">
        <v>94</v>
      </c>
      <c r="K198" s="76">
        <v>6.95</v>
      </c>
    </row>
    <row r="199" spans="1:11" ht="12.75" customHeight="1">
      <c r="A199" s="55">
        <v>197</v>
      </c>
      <c r="B199" s="44" t="s">
        <v>719</v>
      </c>
      <c r="C199" s="44" t="s">
        <v>1898</v>
      </c>
      <c r="D199" s="45" t="s">
        <v>1763</v>
      </c>
      <c r="E199" s="46">
        <v>10</v>
      </c>
      <c r="F199" s="46">
        <v>8.5060000000000002</v>
      </c>
      <c r="G199" s="46">
        <f t="shared" si="6"/>
        <v>85.06</v>
      </c>
      <c r="H199" s="47">
        <v>0.255</v>
      </c>
      <c r="I199" s="47">
        <f t="shared" si="7"/>
        <v>2.5499999999999998</v>
      </c>
      <c r="J199" s="67">
        <v>94</v>
      </c>
      <c r="K199" s="77"/>
    </row>
    <row r="200" spans="1:11" ht="12.75" customHeight="1">
      <c r="A200" s="55">
        <v>198</v>
      </c>
      <c r="B200" s="44" t="s">
        <v>719</v>
      </c>
      <c r="C200" s="44" t="s">
        <v>1897</v>
      </c>
      <c r="D200" s="45" t="s">
        <v>1762</v>
      </c>
      <c r="E200" s="46">
        <v>10</v>
      </c>
      <c r="F200" s="46">
        <v>8.5060000000000002</v>
      </c>
      <c r="G200" s="46">
        <f t="shared" si="6"/>
        <v>85.06</v>
      </c>
      <c r="H200" s="47">
        <v>0.255</v>
      </c>
      <c r="I200" s="47">
        <f t="shared" si="7"/>
        <v>2.5499999999999998</v>
      </c>
      <c r="J200" s="67">
        <v>95</v>
      </c>
      <c r="K200" s="76">
        <v>6.95</v>
      </c>
    </row>
    <row r="201" spans="1:11" ht="12.75" customHeight="1">
      <c r="A201" s="55">
        <v>199</v>
      </c>
      <c r="B201" s="44" t="s">
        <v>719</v>
      </c>
      <c r="C201" s="44" t="s">
        <v>1898</v>
      </c>
      <c r="D201" s="45" t="s">
        <v>1763</v>
      </c>
      <c r="E201" s="46">
        <v>10</v>
      </c>
      <c r="F201" s="46">
        <v>8.5060000000000002</v>
      </c>
      <c r="G201" s="46">
        <f t="shared" si="6"/>
        <v>85.06</v>
      </c>
      <c r="H201" s="47">
        <v>0.255</v>
      </c>
      <c r="I201" s="47">
        <f t="shared" si="7"/>
        <v>2.5499999999999998</v>
      </c>
      <c r="J201" s="67">
        <v>95</v>
      </c>
      <c r="K201" s="77"/>
    </row>
    <row r="202" spans="1:11" ht="12.75" customHeight="1">
      <c r="A202" s="55">
        <v>200</v>
      </c>
      <c r="B202" s="44" t="s">
        <v>719</v>
      </c>
      <c r="C202" s="44" t="s">
        <v>1897</v>
      </c>
      <c r="D202" s="45" t="s">
        <v>1762</v>
      </c>
      <c r="E202" s="46">
        <v>10</v>
      </c>
      <c r="F202" s="46">
        <v>8.5060000000000002</v>
      </c>
      <c r="G202" s="46">
        <f t="shared" si="6"/>
        <v>85.06</v>
      </c>
      <c r="H202" s="47">
        <v>0.255</v>
      </c>
      <c r="I202" s="47">
        <f t="shared" si="7"/>
        <v>2.5499999999999998</v>
      </c>
      <c r="J202" s="67">
        <v>96</v>
      </c>
      <c r="K202" s="76">
        <v>6.95</v>
      </c>
    </row>
    <row r="203" spans="1:11" ht="12.75" customHeight="1">
      <c r="A203" s="55">
        <v>201</v>
      </c>
      <c r="B203" s="44" t="s">
        <v>719</v>
      </c>
      <c r="C203" s="44" t="s">
        <v>1898</v>
      </c>
      <c r="D203" s="45" t="s">
        <v>1763</v>
      </c>
      <c r="E203" s="46">
        <v>10</v>
      </c>
      <c r="F203" s="46">
        <v>8.5060000000000002</v>
      </c>
      <c r="G203" s="46">
        <f t="shared" si="6"/>
        <v>85.06</v>
      </c>
      <c r="H203" s="47">
        <v>0.255</v>
      </c>
      <c r="I203" s="47">
        <f t="shared" si="7"/>
        <v>2.5499999999999998</v>
      </c>
      <c r="J203" s="67">
        <v>96</v>
      </c>
      <c r="K203" s="77"/>
    </row>
    <row r="204" spans="1:11" ht="12.75" customHeight="1">
      <c r="A204" s="55">
        <v>202</v>
      </c>
      <c r="B204" s="44" t="s">
        <v>719</v>
      </c>
      <c r="C204" s="44" t="s">
        <v>1872</v>
      </c>
      <c r="D204" s="45" t="s">
        <v>913</v>
      </c>
      <c r="E204" s="46">
        <v>3</v>
      </c>
      <c r="F204" s="46">
        <v>31.896999999999998</v>
      </c>
      <c r="G204" s="46">
        <f t="shared" si="6"/>
        <v>95.691000000000003</v>
      </c>
      <c r="H204" s="47">
        <v>3.1</v>
      </c>
      <c r="I204" s="47">
        <f t="shared" si="7"/>
        <v>9.3000000000000007</v>
      </c>
      <c r="J204" s="67">
        <v>97</v>
      </c>
      <c r="K204" s="76">
        <v>22.5</v>
      </c>
    </row>
    <row r="205" spans="1:11" ht="12.75" customHeight="1">
      <c r="A205" s="55">
        <v>203</v>
      </c>
      <c r="B205" s="44" t="s">
        <v>719</v>
      </c>
      <c r="C205" s="44" t="s">
        <v>1880</v>
      </c>
      <c r="D205" s="45" t="s">
        <v>916</v>
      </c>
      <c r="E205" s="46">
        <v>3</v>
      </c>
      <c r="F205" s="46">
        <v>31.896999999999998</v>
      </c>
      <c r="G205" s="46">
        <f t="shared" si="6"/>
        <v>95.691000000000003</v>
      </c>
      <c r="H205" s="47">
        <v>3.7</v>
      </c>
      <c r="I205" s="47">
        <f t="shared" si="7"/>
        <v>11.100000000000001</v>
      </c>
      <c r="J205" s="67">
        <v>97</v>
      </c>
      <c r="K205" s="77"/>
    </row>
    <row r="206" spans="1:11" ht="12.75" customHeight="1">
      <c r="A206" s="55">
        <v>204</v>
      </c>
      <c r="B206" s="44" t="s">
        <v>719</v>
      </c>
      <c r="C206" s="44" t="s">
        <v>1887</v>
      </c>
      <c r="D206" s="45" t="s">
        <v>733</v>
      </c>
      <c r="E206" s="46">
        <v>30</v>
      </c>
      <c r="F206" s="46">
        <v>0.53200000000000003</v>
      </c>
      <c r="G206" s="46">
        <f t="shared" si="6"/>
        <v>15.96</v>
      </c>
      <c r="H206" s="47">
        <v>1.7000000000000001E-2</v>
      </c>
      <c r="I206" s="47">
        <f t="shared" si="7"/>
        <v>0.51</v>
      </c>
      <c r="J206" s="67">
        <v>98</v>
      </c>
      <c r="K206" s="76">
        <v>22.2</v>
      </c>
    </row>
    <row r="207" spans="1:11" ht="12.75" customHeight="1">
      <c r="A207" s="55">
        <v>205</v>
      </c>
      <c r="B207" s="44" t="s">
        <v>719</v>
      </c>
      <c r="C207" s="44" t="s">
        <v>1899</v>
      </c>
      <c r="D207" s="45" t="s">
        <v>736</v>
      </c>
      <c r="E207" s="46">
        <v>30</v>
      </c>
      <c r="F207" s="46">
        <v>1.4359999999999999</v>
      </c>
      <c r="G207" s="46">
        <f t="shared" si="6"/>
        <v>43.08</v>
      </c>
      <c r="H207" s="47">
        <v>0.03</v>
      </c>
      <c r="I207" s="47">
        <f t="shared" si="7"/>
        <v>0.89999999999999991</v>
      </c>
      <c r="J207" s="67">
        <v>98</v>
      </c>
      <c r="K207" s="79"/>
    </row>
    <row r="208" spans="1:11" ht="12.75" customHeight="1">
      <c r="A208" s="55">
        <v>206</v>
      </c>
      <c r="B208" s="44" t="s">
        <v>719</v>
      </c>
      <c r="C208" s="44" t="s">
        <v>783</v>
      </c>
      <c r="D208" s="45" t="s">
        <v>1801</v>
      </c>
      <c r="E208" s="46">
        <v>10</v>
      </c>
      <c r="F208" s="46">
        <v>4.2530000000000001</v>
      </c>
      <c r="G208" s="46">
        <f t="shared" si="6"/>
        <v>42.53</v>
      </c>
      <c r="H208" s="47">
        <v>0.15</v>
      </c>
      <c r="I208" s="47">
        <f t="shared" si="7"/>
        <v>1.5</v>
      </c>
      <c r="J208" s="67">
        <v>98</v>
      </c>
      <c r="K208" s="79"/>
    </row>
    <row r="209" spans="1:11" ht="12.75" customHeight="1">
      <c r="A209" s="55">
        <v>207</v>
      </c>
      <c r="B209" s="44" t="s">
        <v>719</v>
      </c>
      <c r="C209" s="44" t="s">
        <v>789</v>
      </c>
      <c r="D209" s="45" t="s">
        <v>790</v>
      </c>
      <c r="E209" s="46">
        <v>30</v>
      </c>
      <c r="F209" s="46">
        <v>2.1269999999999998</v>
      </c>
      <c r="G209" s="46">
        <f t="shared" si="6"/>
        <v>63.809999999999995</v>
      </c>
      <c r="H209" s="47">
        <v>0.13</v>
      </c>
      <c r="I209" s="47">
        <f t="shared" si="7"/>
        <v>3.9000000000000004</v>
      </c>
      <c r="J209" s="67">
        <v>98</v>
      </c>
      <c r="K209" s="79"/>
    </row>
    <row r="210" spans="1:11" ht="12.75" customHeight="1">
      <c r="A210" s="55">
        <v>208</v>
      </c>
      <c r="B210" s="44" t="s">
        <v>719</v>
      </c>
      <c r="C210" s="44" t="s">
        <v>1900</v>
      </c>
      <c r="D210" s="45" t="s">
        <v>814</v>
      </c>
      <c r="E210" s="46">
        <v>5</v>
      </c>
      <c r="F210" s="46">
        <v>12.759</v>
      </c>
      <c r="G210" s="46">
        <f t="shared" si="6"/>
        <v>63.795000000000002</v>
      </c>
      <c r="H210" s="47">
        <v>0.47</v>
      </c>
      <c r="I210" s="47">
        <f t="shared" si="7"/>
        <v>2.3499999999999996</v>
      </c>
      <c r="J210" s="67">
        <v>98</v>
      </c>
      <c r="K210" s="79"/>
    </row>
    <row r="211" spans="1:11" ht="12.75" customHeight="1">
      <c r="A211" s="55">
        <v>209</v>
      </c>
      <c r="B211" s="44" t="s">
        <v>719</v>
      </c>
      <c r="C211" s="44" t="s">
        <v>1901</v>
      </c>
      <c r="D211" s="45" t="s">
        <v>886</v>
      </c>
      <c r="E211" s="46">
        <v>3</v>
      </c>
      <c r="F211" s="46">
        <v>10.632999999999999</v>
      </c>
      <c r="G211" s="46">
        <f t="shared" si="6"/>
        <v>31.898999999999997</v>
      </c>
      <c r="H211" s="47">
        <v>1.3</v>
      </c>
      <c r="I211" s="47">
        <f t="shared" si="7"/>
        <v>3.9000000000000004</v>
      </c>
      <c r="J211" s="67">
        <v>98</v>
      </c>
      <c r="K211" s="79"/>
    </row>
    <row r="212" spans="1:11" ht="12.75" customHeight="1">
      <c r="A212" s="55">
        <v>210</v>
      </c>
      <c r="B212" s="44" t="s">
        <v>719</v>
      </c>
      <c r="C212" s="44" t="s">
        <v>1228</v>
      </c>
      <c r="D212" s="45" t="s">
        <v>1229</v>
      </c>
      <c r="E212" s="46">
        <v>50</v>
      </c>
      <c r="F212" s="46">
        <v>0.31900000000000001</v>
      </c>
      <c r="G212" s="46">
        <f t="shared" si="6"/>
        <v>15.950000000000001</v>
      </c>
      <c r="H212" s="47">
        <v>7.0000000000000001E-3</v>
      </c>
      <c r="I212" s="47">
        <f t="shared" si="7"/>
        <v>0.35000000000000003</v>
      </c>
      <c r="J212" s="67">
        <v>98</v>
      </c>
      <c r="K212" s="79"/>
    </row>
    <row r="213" spans="1:11" ht="12.75" customHeight="1">
      <c r="A213" s="55">
        <v>211</v>
      </c>
      <c r="B213" s="44" t="s">
        <v>719</v>
      </c>
      <c r="C213" s="44" t="s">
        <v>1902</v>
      </c>
      <c r="D213" s="45" t="s">
        <v>1247</v>
      </c>
      <c r="E213" s="46">
        <v>10</v>
      </c>
      <c r="F213" s="46">
        <v>3.2959999999999998</v>
      </c>
      <c r="G213" s="46">
        <f t="shared" si="6"/>
        <v>32.96</v>
      </c>
      <c r="H213" s="47">
        <v>0.28000000000000003</v>
      </c>
      <c r="I213" s="47">
        <f t="shared" si="7"/>
        <v>2.8000000000000003</v>
      </c>
      <c r="J213" s="67">
        <v>98</v>
      </c>
      <c r="K213" s="77"/>
    </row>
    <row r="214" spans="1:11" ht="12.75" customHeight="1">
      <c r="A214" s="55">
        <v>212</v>
      </c>
      <c r="B214" s="44" t="s">
        <v>719</v>
      </c>
      <c r="C214" s="44" t="s">
        <v>1903</v>
      </c>
      <c r="D214" s="45" t="s">
        <v>1505</v>
      </c>
      <c r="E214" s="46">
        <v>50</v>
      </c>
      <c r="F214" s="46">
        <v>2.552</v>
      </c>
      <c r="G214" s="46">
        <f t="shared" si="6"/>
        <v>127.60000000000001</v>
      </c>
      <c r="H214" s="47">
        <v>0.05</v>
      </c>
      <c r="I214" s="47">
        <f t="shared" si="7"/>
        <v>2.5</v>
      </c>
      <c r="J214" s="67">
        <v>99</v>
      </c>
      <c r="K214" s="76">
        <v>21.3</v>
      </c>
    </row>
    <row r="215" spans="1:11" ht="12.75" customHeight="1">
      <c r="A215" s="55">
        <v>213</v>
      </c>
      <c r="B215" s="44" t="s">
        <v>719</v>
      </c>
      <c r="C215" s="44" t="s">
        <v>1507</v>
      </c>
      <c r="D215" s="45" t="s">
        <v>1508</v>
      </c>
      <c r="E215" s="46">
        <v>100</v>
      </c>
      <c r="F215" s="46">
        <v>2.556</v>
      </c>
      <c r="G215" s="46">
        <f t="shared" si="6"/>
        <v>255.6</v>
      </c>
      <c r="H215" s="47">
        <v>0.05</v>
      </c>
      <c r="I215" s="47">
        <f t="shared" si="7"/>
        <v>5</v>
      </c>
      <c r="J215" s="67">
        <v>99</v>
      </c>
      <c r="K215" s="79"/>
    </row>
    <row r="216" spans="1:11" ht="12.75" customHeight="1">
      <c r="A216" s="55">
        <v>214</v>
      </c>
      <c r="B216" s="44" t="s">
        <v>719</v>
      </c>
      <c r="C216" s="44" t="s">
        <v>1904</v>
      </c>
      <c r="D216" s="45" t="s">
        <v>1514</v>
      </c>
      <c r="E216" s="46">
        <v>5</v>
      </c>
      <c r="F216" s="46">
        <v>14.885</v>
      </c>
      <c r="G216" s="46">
        <f t="shared" si="6"/>
        <v>74.424999999999997</v>
      </c>
      <c r="H216" s="47">
        <v>1.26</v>
      </c>
      <c r="I216" s="47">
        <f t="shared" si="7"/>
        <v>6.3</v>
      </c>
      <c r="J216" s="67">
        <v>99</v>
      </c>
      <c r="K216" s="79"/>
    </row>
    <row r="217" spans="1:11" ht="12.75" customHeight="1">
      <c r="A217" s="55">
        <v>215</v>
      </c>
      <c r="B217" s="44" t="s">
        <v>719</v>
      </c>
      <c r="C217" s="44" t="e">
        <v>#N/A</v>
      </c>
      <c r="D217" s="45" t="s">
        <v>1516</v>
      </c>
      <c r="E217" s="46">
        <v>25</v>
      </c>
      <c r="F217" s="46">
        <v>3.722</v>
      </c>
      <c r="G217" s="46">
        <f t="shared" si="6"/>
        <v>93.05</v>
      </c>
      <c r="H217" s="47">
        <v>0.08</v>
      </c>
      <c r="I217" s="47">
        <f t="shared" si="7"/>
        <v>2</v>
      </c>
      <c r="J217" s="67">
        <v>99</v>
      </c>
      <c r="K217" s="79"/>
    </row>
    <row r="218" spans="1:11" ht="12.75" customHeight="1">
      <c r="A218" s="55">
        <v>216</v>
      </c>
      <c r="B218" s="44" t="s">
        <v>719</v>
      </c>
      <c r="C218" s="44" t="e">
        <v>#N/A</v>
      </c>
      <c r="D218" s="45" t="s">
        <v>1323</v>
      </c>
      <c r="E218" s="46">
        <v>10</v>
      </c>
      <c r="F218" s="46">
        <v>2.1269999999999998</v>
      </c>
      <c r="G218" s="46">
        <f t="shared" si="6"/>
        <v>21.269999999999996</v>
      </c>
      <c r="H218" s="47">
        <v>0.21</v>
      </c>
      <c r="I218" s="47">
        <f t="shared" si="7"/>
        <v>2.1</v>
      </c>
      <c r="J218" s="67">
        <v>99</v>
      </c>
      <c r="K218" s="79"/>
    </row>
    <row r="219" spans="1:11" ht="12.75" customHeight="1">
      <c r="A219" s="55">
        <v>217</v>
      </c>
      <c r="B219" s="44" t="s">
        <v>719</v>
      </c>
      <c r="C219" s="44" t="s">
        <v>831</v>
      </c>
      <c r="D219" s="45" t="s">
        <v>832</v>
      </c>
      <c r="E219" s="46">
        <v>4</v>
      </c>
      <c r="F219" s="46">
        <v>2.6589999999999998</v>
      </c>
      <c r="G219" s="46">
        <f>F219*E219</f>
        <v>10.635999999999999</v>
      </c>
      <c r="H219" s="47">
        <v>0.42</v>
      </c>
      <c r="I219" s="47">
        <f>H219*E219</f>
        <v>1.68</v>
      </c>
      <c r="J219" s="67">
        <v>99</v>
      </c>
      <c r="K219" s="77"/>
    </row>
    <row r="220" spans="1:11" ht="12.75" customHeight="1">
      <c r="A220" s="55">
        <v>218</v>
      </c>
      <c r="B220" s="44" t="s">
        <v>719</v>
      </c>
      <c r="C220" s="44" t="s">
        <v>169</v>
      </c>
      <c r="D220" s="45" t="s">
        <v>170</v>
      </c>
      <c r="E220" s="46">
        <v>20</v>
      </c>
      <c r="F220" s="46">
        <v>5.3170000000000002</v>
      </c>
      <c r="G220" s="46">
        <f t="shared" si="6"/>
        <v>106.34</v>
      </c>
      <c r="H220" s="47">
        <v>0.255</v>
      </c>
      <c r="I220" s="47">
        <f t="shared" si="7"/>
        <v>5.0999999999999996</v>
      </c>
      <c r="J220" s="67">
        <v>100</v>
      </c>
      <c r="K220" s="87">
        <v>14.86</v>
      </c>
    </row>
    <row r="221" spans="1:11" ht="12.75" customHeight="1">
      <c r="A221" s="55">
        <v>219</v>
      </c>
      <c r="B221" s="44" t="s">
        <v>719</v>
      </c>
      <c r="C221" s="44" t="s">
        <v>172</v>
      </c>
      <c r="D221" s="45" t="s">
        <v>173</v>
      </c>
      <c r="E221" s="46">
        <v>20</v>
      </c>
      <c r="F221" s="46">
        <v>5.3170000000000002</v>
      </c>
      <c r="G221" s="46">
        <f t="shared" si="6"/>
        <v>106.34</v>
      </c>
      <c r="H221" s="47">
        <v>0.255</v>
      </c>
      <c r="I221" s="47">
        <f t="shared" si="7"/>
        <v>5.0999999999999996</v>
      </c>
      <c r="J221" s="67">
        <v>100</v>
      </c>
      <c r="K221" s="87"/>
    </row>
    <row r="222" spans="1:11" ht="12.75" customHeight="1">
      <c r="A222" s="55">
        <v>220</v>
      </c>
      <c r="B222" s="44" t="s">
        <v>1069</v>
      </c>
      <c r="C222" s="44" t="s">
        <v>1007</v>
      </c>
      <c r="D222" s="45" t="s">
        <v>1159</v>
      </c>
      <c r="E222" s="46">
        <v>5</v>
      </c>
      <c r="F222" s="46">
        <v>12.759</v>
      </c>
      <c r="G222" s="46">
        <f t="shared" si="6"/>
        <v>63.795000000000002</v>
      </c>
      <c r="H222" s="47">
        <v>0.42</v>
      </c>
      <c r="I222" s="47">
        <f t="shared" si="7"/>
        <v>2.1</v>
      </c>
      <c r="J222" s="67">
        <v>101</v>
      </c>
      <c r="K222" s="76">
        <v>7.24</v>
      </c>
    </row>
    <row r="223" spans="1:11" ht="12.75" customHeight="1">
      <c r="A223" s="55">
        <v>221</v>
      </c>
      <c r="B223" s="44" t="s">
        <v>1069</v>
      </c>
      <c r="C223" s="44" t="s">
        <v>1007</v>
      </c>
      <c r="D223" s="45" t="s">
        <v>1162</v>
      </c>
      <c r="E223" s="46">
        <v>5</v>
      </c>
      <c r="F223" s="46">
        <v>12.759</v>
      </c>
      <c r="G223" s="46">
        <f t="shared" si="6"/>
        <v>63.795000000000002</v>
      </c>
      <c r="H223" s="47">
        <v>0.43</v>
      </c>
      <c r="I223" s="47">
        <f t="shared" si="7"/>
        <v>2.15</v>
      </c>
      <c r="J223" s="67">
        <v>101</v>
      </c>
      <c r="K223" s="77"/>
    </row>
    <row r="224" spans="1:11" ht="12.75" customHeight="1">
      <c r="A224" s="55">
        <v>222</v>
      </c>
      <c r="B224" s="44" t="s">
        <v>1069</v>
      </c>
      <c r="C224" s="44" t="s">
        <v>1183</v>
      </c>
      <c r="D224" s="45" t="s">
        <v>1184</v>
      </c>
      <c r="E224" s="46">
        <v>5</v>
      </c>
      <c r="F224" s="46">
        <v>6.38</v>
      </c>
      <c r="G224" s="46">
        <f t="shared" si="6"/>
        <v>31.9</v>
      </c>
      <c r="H224" s="47">
        <v>0.37</v>
      </c>
      <c r="I224" s="47">
        <f t="shared" si="7"/>
        <v>1.85</v>
      </c>
      <c r="J224" s="67">
        <v>102</v>
      </c>
      <c r="K224" s="76">
        <v>10.36</v>
      </c>
    </row>
    <row r="225" spans="1:11" ht="12.75" customHeight="1">
      <c r="A225" s="55">
        <v>223</v>
      </c>
      <c r="B225" s="44" t="s">
        <v>1069</v>
      </c>
      <c r="C225" s="44" t="s">
        <v>1905</v>
      </c>
      <c r="D225" s="45" t="s">
        <v>1187</v>
      </c>
      <c r="E225" s="46">
        <v>5</v>
      </c>
      <c r="F225" s="46">
        <v>6.38</v>
      </c>
      <c r="G225" s="46">
        <f t="shared" si="6"/>
        <v>31.9</v>
      </c>
      <c r="H225" s="47">
        <v>0.37</v>
      </c>
      <c r="I225" s="47">
        <f t="shared" si="7"/>
        <v>1.85</v>
      </c>
      <c r="J225" s="67">
        <v>102</v>
      </c>
      <c r="K225" s="79"/>
    </row>
    <row r="226" spans="1:11" ht="12.75" customHeight="1">
      <c r="A226" s="55">
        <v>224</v>
      </c>
      <c r="B226" s="44" t="s">
        <v>1069</v>
      </c>
      <c r="C226" s="44" t="s">
        <v>1189</v>
      </c>
      <c r="D226" s="45" t="s">
        <v>1190</v>
      </c>
      <c r="E226" s="46">
        <v>5</v>
      </c>
      <c r="F226" s="46">
        <v>6.38</v>
      </c>
      <c r="G226" s="46">
        <f t="shared" si="6"/>
        <v>31.9</v>
      </c>
      <c r="H226" s="47">
        <v>0.37</v>
      </c>
      <c r="I226" s="47">
        <f t="shared" si="7"/>
        <v>1.85</v>
      </c>
      <c r="J226" s="67">
        <v>102</v>
      </c>
      <c r="K226" s="79"/>
    </row>
    <row r="227" spans="1:11" ht="12.75" customHeight="1">
      <c r="A227" s="55">
        <v>225</v>
      </c>
      <c r="B227" s="44" t="s">
        <v>1069</v>
      </c>
      <c r="C227" s="44" t="s">
        <v>1906</v>
      </c>
      <c r="D227" s="45" t="s">
        <v>1193</v>
      </c>
      <c r="E227" s="46">
        <v>5</v>
      </c>
      <c r="F227" s="46">
        <v>6.38</v>
      </c>
      <c r="G227" s="46">
        <f t="shared" si="6"/>
        <v>31.9</v>
      </c>
      <c r="H227" s="47">
        <v>0.37</v>
      </c>
      <c r="I227" s="47">
        <f t="shared" si="7"/>
        <v>1.85</v>
      </c>
      <c r="J227" s="67">
        <v>102</v>
      </c>
      <c r="K227" s="77"/>
    </row>
    <row r="228" spans="1:11" ht="12.75" customHeight="1">
      <c r="A228" s="55">
        <v>226</v>
      </c>
      <c r="B228" s="44" t="s">
        <v>1069</v>
      </c>
      <c r="C228" s="44" t="s">
        <v>1096</v>
      </c>
      <c r="D228" s="45" t="s">
        <v>1097</v>
      </c>
      <c r="E228" s="46">
        <v>30</v>
      </c>
      <c r="F228" s="46">
        <v>2.6589999999999998</v>
      </c>
      <c r="G228" s="46">
        <f t="shared" si="6"/>
        <v>79.77</v>
      </c>
      <c r="H228" s="47">
        <v>0.51</v>
      </c>
      <c r="I228" s="47">
        <f t="shared" si="7"/>
        <v>15.3</v>
      </c>
      <c r="J228" s="67">
        <v>103</v>
      </c>
      <c r="K228" s="76">
        <v>22.91</v>
      </c>
    </row>
    <row r="229" spans="1:11" ht="12.75" customHeight="1">
      <c r="A229" s="55">
        <v>227</v>
      </c>
      <c r="B229" s="44" t="s">
        <v>1069</v>
      </c>
      <c r="C229" s="44" t="s">
        <v>1195</v>
      </c>
      <c r="D229" s="45" t="s">
        <v>1196</v>
      </c>
      <c r="E229" s="46">
        <v>5</v>
      </c>
      <c r="F229" s="46">
        <v>5.3170000000000002</v>
      </c>
      <c r="G229" s="46">
        <f t="shared" si="6"/>
        <v>26.585000000000001</v>
      </c>
      <c r="H229" s="47">
        <v>0.21</v>
      </c>
      <c r="I229" s="47">
        <f t="shared" si="7"/>
        <v>1.05</v>
      </c>
      <c r="J229" s="67">
        <v>103</v>
      </c>
      <c r="K229" s="79"/>
    </row>
    <row r="230" spans="1:11" ht="12.75" customHeight="1">
      <c r="A230" s="55">
        <v>228</v>
      </c>
      <c r="B230" s="44" t="s">
        <v>1069</v>
      </c>
      <c r="C230" s="44" t="s">
        <v>1198</v>
      </c>
      <c r="D230" s="45" t="s">
        <v>1199</v>
      </c>
      <c r="E230" s="46">
        <v>5</v>
      </c>
      <c r="F230" s="46">
        <v>15.949</v>
      </c>
      <c r="G230" s="46">
        <f t="shared" si="6"/>
        <v>79.745000000000005</v>
      </c>
      <c r="H230" s="47">
        <v>0.5</v>
      </c>
      <c r="I230" s="47">
        <f t="shared" si="7"/>
        <v>2.5</v>
      </c>
      <c r="J230" s="67">
        <v>103</v>
      </c>
      <c r="K230" s="77"/>
    </row>
    <row r="231" spans="1:11" ht="12.75" customHeight="1">
      <c r="A231" s="55">
        <v>229</v>
      </c>
      <c r="B231" s="44" t="s">
        <v>1069</v>
      </c>
      <c r="C231" s="44" t="s">
        <v>1087</v>
      </c>
      <c r="D231" s="45" t="s">
        <v>1088</v>
      </c>
      <c r="E231" s="46">
        <v>30</v>
      </c>
      <c r="F231" s="46">
        <v>2.6589999999999998</v>
      </c>
      <c r="G231" s="46">
        <f t="shared" si="6"/>
        <v>79.77</v>
      </c>
      <c r="H231" s="47">
        <v>0.28000000000000003</v>
      </c>
      <c r="I231" s="47">
        <f t="shared" si="7"/>
        <v>8.4</v>
      </c>
      <c r="J231" s="67">
        <v>104</v>
      </c>
      <c r="K231" s="76">
        <v>29.6</v>
      </c>
    </row>
    <row r="232" spans="1:11" ht="12.75" customHeight="1">
      <c r="A232" s="55">
        <v>230</v>
      </c>
      <c r="B232" s="44" t="s">
        <v>1069</v>
      </c>
      <c r="C232" s="44" t="s">
        <v>26</v>
      </c>
      <c r="D232" s="45" t="s">
        <v>27</v>
      </c>
      <c r="E232" s="46">
        <v>30</v>
      </c>
      <c r="F232" s="46">
        <v>2.6589999999999998</v>
      </c>
      <c r="G232" s="46">
        <f t="shared" si="6"/>
        <v>79.77</v>
      </c>
      <c r="H232" s="47">
        <v>0.28000000000000003</v>
      </c>
      <c r="I232" s="47">
        <f t="shared" si="7"/>
        <v>8.4</v>
      </c>
      <c r="J232" s="67">
        <v>104</v>
      </c>
      <c r="K232" s="79"/>
    </row>
    <row r="233" spans="1:11" ht="12.75" customHeight="1">
      <c r="A233" s="55">
        <v>231</v>
      </c>
      <c r="B233" s="44" t="s">
        <v>1069</v>
      </c>
      <c r="C233" s="44" t="s">
        <v>1167</v>
      </c>
      <c r="D233" s="45" t="s">
        <v>1168</v>
      </c>
      <c r="E233" s="46">
        <v>10</v>
      </c>
      <c r="F233" s="46">
        <v>10.632999999999999</v>
      </c>
      <c r="G233" s="46">
        <f t="shared" si="6"/>
        <v>106.32999999999998</v>
      </c>
      <c r="H233" s="47">
        <v>0.91</v>
      </c>
      <c r="I233" s="47">
        <f t="shared" si="7"/>
        <v>9.1</v>
      </c>
      <c r="J233" s="67">
        <v>104</v>
      </c>
      <c r="K233" s="77"/>
    </row>
    <row r="234" spans="1:11" ht="12.75" customHeight="1">
      <c r="A234" s="55">
        <v>232</v>
      </c>
      <c r="B234" s="44" t="s">
        <v>1069</v>
      </c>
      <c r="C234" s="44" t="s">
        <v>1070</v>
      </c>
      <c r="D234" s="45" t="s">
        <v>1071</v>
      </c>
      <c r="E234" s="46">
        <v>20</v>
      </c>
      <c r="F234" s="46">
        <v>1.595</v>
      </c>
      <c r="G234" s="46">
        <f t="shared" si="6"/>
        <v>31.9</v>
      </c>
      <c r="H234" s="47">
        <v>0.09</v>
      </c>
      <c r="I234" s="47">
        <f t="shared" si="7"/>
        <v>1.7999999999999998</v>
      </c>
      <c r="J234" s="67">
        <v>105</v>
      </c>
      <c r="K234" s="76">
        <v>24.7</v>
      </c>
    </row>
    <row r="235" spans="1:11" ht="12.75" customHeight="1">
      <c r="A235" s="55">
        <v>233</v>
      </c>
      <c r="B235" s="44" t="s">
        <v>1069</v>
      </c>
      <c r="C235" s="44" t="s">
        <v>1073</v>
      </c>
      <c r="D235" s="45" t="s">
        <v>1074</v>
      </c>
      <c r="E235" s="46">
        <v>20</v>
      </c>
      <c r="F235" s="46">
        <v>2.1269999999999998</v>
      </c>
      <c r="G235" s="46">
        <f t="shared" si="6"/>
        <v>42.539999999999992</v>
      </c>
      <c r="H235" s="47">
        <v>0.24</v>
      </c>
      <c r="I235" s="47">
        <f t="shared" si="7"/>
        <v>4.8</v>
      </c>
      <c r="J235" s="67">
        <v>105</v>
      </c>
      <c r="K235" s="79"/>
    </row>
    <row r="236" spans="1:11" ht="12.75" customHeight="1">
      <c r="A236" s="55">
        <v>234</v>
      </c>
      <c r="B236" s="44" t="s">
        <v>1069</v>
      </c>
      <c r="C236" s="44" t="s">
        <v>503</v>
      </c>
      <c r="D236" s="45" t="s">
        <v>504</v>
      </c>
      <c r="E236" s="46">
        <v>20</v>
      </c>
      <c r="F236" s="46">
        <v>2.1269999999999998</v>
      </c>
      <c r="G236" s="46">
        <f t="shared" si="6"/>
        <v>42.539999999999992</v>
      </c>
      <c r="H236" s="47">
        <v>0.15</v>
      </c>
      <c r="I236" s="47">
        <f t="shared" si="7"/>
        <v>3</v>
      </c>
      <c r="J236" s="67">
        <v>105</v>
      </c>
      <c r="K236" s="79"/>
    </row>
    <row r="237" spans="1:11" ht="12.75" customHeight="1">
      <c r="A237" s="55">
        <v>235</v>
      </c>
      <c r="B237" s="44" t="s">
        <v>1069</v>
      </c>
      <c r="C237" s="44" t="s">
        <v>1155</v>
      </c>
      <c r="D237" s="45" t="s">
        <v>1156</v>
      </c>
      <c r="E237" s="46">
        <v>5</v>
      </c>
      <c r="F237" s="46">
        <v>14.885</v>
      </c>
      <c r="G237" s="46">
        <f t="shared" si="6"/>
        <v>74.424999999999997</v>
      </c>
      <c r="H237" s="47">
        <v>0.56999999999999995</v>
      </c>
      <c r="I237" s="47">
        <f t="shared" si="7"/>
        <v>2.8499999999999996</v>
      </c>
      <c r="J237" s="67">
        <v>105</v>
      </c>
      <c r="K237" s="79"/>
    </row>
    <row r="238" spans="1:11" ht="12.75" customHeight="1">
      <c r="A238" s="55">
        <v>236</v>
      </c>
      <c r="B238" s="44" t="s">
        <v>1069</v>
      </c>
      <c r="C238" s="44" t="s">
        <v>1173</v>
      </c>
      <c r="D238" s="45" t="s">
        <v>1174</v>
      </c>
      <c r="E238" s="46">
        <v>15</v>
      </c>
      <c r="F238" s="46">
        <v>1.595</v>
      </c>
      <c r="G238" s="46">
        <f t="shared" si="6"/>
        <v>23.925000000000001</v>
      </c>
      <c r="H238" s="47">
        <v>0.09</v>
      </c>
      <c r="I238" s="47">
        <f t="shared" si="7"/>
        <v>1.3499999999999999</v>
      </c>
      <c r="J238" s="67">
        <v>105</v>
      </c>
      <c r="K238" s="79"/>
    </row>
    <row r="239" spans="1:11" ht="12.75" customHeight="1">
      <c r="A239" s="55">
        <v>237</v>
      </c>
      <c r="B239" s="44" t="s">
        <v>1069</v>
      </c>
      <c r="C239" s="44" t="s">
        <v>1176</v>
      </c>
      <c r="D239" s="45" t="s">
        <v>1735</v>
      </c>
      <c r="E239" s="46">
        <v>15</v>
      </c>
      <c r="F239" s="46">
        <v>1.595</v>
      </c>
      <c r="G239" s="46">
        <f t="shared" si="6"/>
        <v>23.925000000000001</v>
      </c>
      <c r="H239" s="47">
        <v>0.08</v>
      </c>
      <c r="I239" s="47">
        <f t="shared" si="7"/>
        <v>1.2</v>
      </c>
      <c r="J239" s="67">
        <v>105</v>
      </c>
      <c r="K239" s="79"/>
    </row>
    <row r="240" spans="1:11" ht="12.75" customHeight="1">
      <c r="A240" s="55">
        <v>238</v>
      </c>
      <c r="B240" s="44" t="s">
        <v>1069</v>
      </c>
      <c r="C240" s="44" t="s">
        <v>1219</v>
      </c>
      <c r="D240" s="45" t="s">
        <v>1220</v>
      </c>
      <c r="E240" s="46">
        <v>3</v>
      </c>
      <c r="F240" s="46">
        <v>63.792999999999999</v>
      </c>
      <c r="G240" s="46">
        <f t="shared" si="6"/>
        <v>191.37899999999999</v>
      </c>
      <c r="H240" s="47">
        <v>1.02</v>
      </c>
      <c r="I240" s="47">
        <f t="shared" si="7"/>
        <v>3.06</v>
      </c>
      <c r="J240" s="67">
        <v>105</v>
      </c>
      <c r="K240" s="79"/>
    </row>
    <row r="241" spans="1:11" ht="12.75" customHeight="1">
      <c r="A241" s="55">
        <v>239</v>
      </c>
      <c r="B241" s="44" t="s">
        <v>1069</v>
      </c>
      <c r="C241" s="44" t="e">
        <v>#N/A</v>
      </c>
      <c r="D241" s="45" t="s">
        <v>1464</v>
      </c>
      <c r="E241" s="46">
        <v>10</v>
      </c>
      <c r="F241" s="46">
        <v>7.4429999999999996</v>
      </c>
      <c r="G241" s="46">
        <f t="shared" si="6"/>
        <v>74.429999999999993</v>
      </c>
      <c r="H241" s="47">
        <v>0.24</v>
      </c>
      <c r="I241" s="47">
        <f t="shared" si="7"/>
        <v>2.4</v>
      </c>
      <c r="J241" s="67">
        <v>105</v>
      </c>
      <c r="K241" s="79"/>
    </row>
    <row r="242" spans="1:11" ht="12.75" customHeight="1">
      <c r="A242" s="55">
        <v>240</v>
      </c>
      <c r="B242" s="44" t="s">
        <v>1069</v>
      </c>
      <c r="C242" s="44" t="s">
        <v>1713</v>
      </c>
      <c r="D242" s="45" t="s">
        <v>1714</v>
      </c>
      <c r="E242" s="46">
        <v>3</v>
      </c>
      <c r="F242" s="46">
        <v>3.19</v>
      </c>
      <c r="G242" s="46">
        <f>F242*E242</f>
        <v>9.57</v>
      </c>
      <c r="H242" s="47">
        <v>0.37</v>
      </c>
      <c r="I242" s="47">
        <f>H242*E242</f>
        <v>1.1099999999999999</v>
      </c>
      <c r="J242" s="67">
        <v>105</v>
      </c>
      <c r="K242" s="77"/>
    </row>
    <row r="243" spans="1:11" ht="12.75" customHeight="1">
      <c r="A243" s="55">
        <v>241</v>
      </c>
      <c r="B243" s="44" t="s">
        <v>1069</v>
      </c>
      <c r="C243" s="44" t="s">
        <v>1907</v>
      </c>
      <c r="D243" s="45" t="s">
        <v>1136</v>
      </c>
      <c r="E243" s="46">
        <v>5</v>
      </c>
      <c r="F243" s="46">
        <v>21.265000000000001</v>
      </c>
      <c r="G243" s="46">
        <f t="shared" si="6"/>
        <v>106.325</v>
      </c>
      <c r="H243" s="47">
        <v>2.56</v>
      </c>
      <c r="I243" s="47">
        <f t="shared" si="7"/>
        <v>12.8</v>
      </c>
      <c r="J243" s="67">
        <v>106</v>
      </c>
      <c r="K243" s="87">
        <v>18.600000000000001</v>
      </c>
    </row>
    <row r="244" spans="1:11" ht="12.75" customHeight="1">
      <c r="A244" s="55">
        <v>242</v>
      </c>
      <c r="B244" s="44" t="s">
        <v>1069</v>
      </c>
      <c r="C244" s="44" t="s">
        <v>1908</v>
      </c>
      <c r="D244" s="45" t="s">
        <v>1153</v>
      </c>
      <c r="E244" s="46">
        <v>5</v>
      </c>
      <c r="F244" s="46">
        <v>21.265000000000001</v>
      </c>
      <c r="G244" s="46">
        <f t="shared" si="6"/>
        <v>106.325</v>
      </c>
      <c r="H244" s="47">
        <v>0.98</v>
      </c>
      <c r="I244" s="47">
        <f t="shared" si="7"/>
        <v>4.9000000000000004</v>
      </c>
      <c r="J244" s="67">
        <v>106</v>
      </c>
      <c r="K244" s="87"/>
    </row>
    <row r="245" spans="1:11" ht="12.75" customHeight="1">
      <c r="A245" s="55">
        <v>243</v>
      </c>
      <c r="B245" s="44" t="s">
        <v>1069</v>
      </c>
      <c r="C245" s="44" t="s">
        <v>1132</v>
      </c>
      <c r="D245" s="45" t="s">
        <v>1133</v>
      </c>
      <c r="E245" s="46">
        <v>6</v>
      </c>
      <c r="F245" s="46">
        <v>11.696</v>
      </c>
      <c r="G245" s="46">
        <f t="shared" si="6"/>
        <v>70.176000000000002</v>
      </c>
      <c r="H245" s="47">
        <v>1.66</v>
      </c>
      <c r="I245" s="47">
        <f t="shared" si="7"/>
        <v>9.9599999999999991</v>
      </c>
      <c r="J245" s="67">
        <v>107</v>
      </c>
      <c r="K245" s="76">
        <v>20.86</v>
      </c>
    </row>
    <row r="246" spans="1:11" ht="12.75" customHeight="1">
      <c r="A246" s="55">
        <v>244</v>
      </c>
      <c r="B246" s="44" t="s">
        <v>1069</v>
      </c>
      <c r="C246" s="44" t="s">
        <v>1909</v>
      </c>
      <c r="D246" s="45" t="s">
        <v>1150</v>
      </c>
      <c r="E246" s="46">
        <v>2</v>
      </c>
      <c r="F246" s="46">
        <v>26.581</v>
      </c>
      <c r="G246" s="46">
        <f t="shared" si="6"/>
        <v>53.161999999999999</v>
      </c>
      <c r="H246" s="47">
        <v>2</v>
      </c>
      <c r="I246" s="47">
        <f t="shared" si="7"/>
        <v>4</v>
      </c>
      <c r="J246" s="67">
        <v>107</v>
      </c>
      <c r="K246" s="79"/>
    </row>
    <row r="247" spans="1:11" ht="12.75" customHeight="1">
      <c r="A247" s="55">
        <v>245</v>
      </c>
      <c r="B247" s="44" t="s">
        <v>1069</v>
      </c>
      <c r="C247" s="44" t="s">
        <v>377</v>
      </c>
      <c r="D247" s="45" t="s">
        <v>378</v>
      </c>
      <c r="E247" s="46">
        <v>5</v>
      </c>
      <c r="F247" s="46">
        <v>12.759</v>
      </c>
      <c r="G247" s="46">
        <f t="shared" si="6"/>
        <v>63.795000000000002</v>
      </c>
      <c r="H247" s="47">
        <v>1.19</v>
      </c>
      <c r="I247" s="47">
        <f t="shared" si="7"/>
        <v>5.9499999999999993</v>
      </c>
      <c r="J247" s="67">
        <v>107</v>
      </c>
      <c r="K247" s="77"/>
    </row>
    <row r="248" spans="1:11" ht="12.75" customHeight="1">
      <c r="A248" s="55">
        <v>246</v>
      </c>
      <c r="B248" s="44" t="s">
        <v>1069</v>
      </c>
      <c r="C248" s="44" t="s">
        <v>1093</v>
      </c>
      <c r="D248" s="45" t="s">
        <v>1094</v>
      </c>
      <c r="E248" s="46">
        <v>10</v>
      </c>
      <c r="F248" s="46">
        <v>0.53200000000000003</v>
      </c>
      <c r="G248" s="46">
        <f t="shared" si="6"/>
        <v>5.32</v>
      </c>
      <c r="H248" s="47">
        <v>0.02</v>
      </c>
      <c r="I248" s="47">
        <f t="shared" si="7"/>
        <v>0.2</v>
      </c>
      <c r="J248" s="67">
        <v>108</v>
      </c>
      <c r="K248" s="76">
        <v>25.93</v>
      </c>
    </row>
    <row r="249" spans="1:11" ht="12.75" customHeight="1">
      <c r="A249" s="55">
        <v>247</v>
      </c>
      <c r="B249" s="44" t="s">
        <v>1069</v>
      </c>
      <c r="C249" s="44" t="s">
        <v>1099</v>
      </c>
      <c r="D249" s="45" t="s">
        <v>1100</v>
      </c>
      <c r="E249" s="46">
        <v>10</v>
      </c>
      <c r="F249" s="46">
        <v>6.38</v>
      </c>
      <c r="G249" s="46">
        <f t="shared" si="6"/>
        <v>63.8</v>
      </c>
      <c r="H249" s="47">
        <v>0.17</v>
      </c>
      <c r="I249" s="47">
        <f t="shared" si="7"/>
        <v>1.7000000000000002</v>
      </c>
      <c r="J249" s="67">
        <v>108</v>
      </c>
      <c r="K249" s="79"/>
    </row>
    <row r="250" spans="1:11" ht="12.75" customHeight="1">
      <c r="A250" s="55">
        <v>248</v>
      </c>
      <c r="B250" s="44" t="s">
        <v>1069</v>
      </c>
      <c r="C250" s="44" t="s">
        <v>1102</v>
      </c>
      <c r="D250" s="45" t="s">
        <v>1103</v>
      </c>
      <c r="E250" s="46">
        <v>10</v>
      </c>
      <c r="F250" s="46">
        <v>6.38</v>
      </c>
      <c r="G250" s="46">
        <f t="shared" si="6"/>
        <v>63.8</v>
      </c>
      <c r="H250" s="47">
        <v>0.19</v>
      </c>
      <c r="I250" s="47">
        <f t="shared" si="7"/>
        <v>1.9</v>
      </c>
      <c r="J250" s="67">
        <v>108</v>
      </c>
      <c r="K250" s="79"/>
    </row>
    <row r="251" spans="1:11" ht="12.75" customHeight="1">
      <c r="A251" s="55">
        <v>249</v>
      </c>
      <c r="B251" s="44" t="s">
        <v>1069</v>
      </c>
      <c r="C251" s="44" t="s">
        <v>1105</v>
      </c>
      <c r="D251" s="45" t="s">
        <v>1106</v>
      </c>
      <c r="E251" s="46">
        <v>10</v>
      </c>
      <c r="F251" s="46">
        <v>5.3170000000000002</v>
      </c>
      <c r="G251" s="46">
        <f t="shared" si="6"/>
        <v>53.17</v>
      </c>
      <c r="H251" s="47">
        <v>0.16</v>
      </c>
      <c r="I251" s="47">
        <f t="shared" si="7"/>
        <v>1.6</v>
      </c>
      <c r="J251" s="67">
        <v>108</v>
      </c>
      <c r="K251" s="79"/>
    </row>
    <row r="252" spans="1:11" ht="12.75" customHeight="1">
      <c r="A252" s="55">
        <v>250</v>
      </c>
      <c r="B252" s="44" t="s">
        <v>1069</v>
      </c>
      <c r="C252" s="44" t="s">
        <v>1108</v>
      </c>
      <c r="D252" s="45" t="s">
        <v>1829</v>
      </c>
      <c r="E252" s="46">
        <v>5</v>
      </c>
      <c r="F252" s="46">
        <v>15.949</v>
      </c>
      <c r="G252" s="46">
        <f t="shared" si="6"/>
        <v>79.745000000000005</v>
      </c>
      <c r="H252" s="47">
        <v>0.59</v>
      </c>
      <c r="I252" s="47">
        <f t="shared" si="7"/>
        <v>2.9499999999999997</v>
      </c>
      <c r="J252" s="67">
        <v>108</v>
      </c>
      <c r="K252" s="79"/>
    </row>
    <row r="253" spans="1:11" ht="12.75" customHeight="1">
      <c r="A253" s="55">
        <v>251</v>
      </c>
      <c r="B253" s="44" t="s">
        <v>1069</v>
      </c>
      <c r="C253" s="44" t="s">
        <v>1108</v>
      </c>
      <c r="D253" s="45" t="s">
        <v>1112</v>
      </c>
      <c r="E253" s="46">
        <v>5</v>
      </c>
      <c r="F253" s="46">
        <v>15.949</v>
      </c>
      <c r="G253" s="46">
        <f t="shared" si="6"/>
        <v>79.745000000000005</v>
      </c>
      <c r="H253" s="47">
        <v>0.3</v>
      </c>
      <c r="I253" s="47">
        <f t="shared" si="7"/>
        <v>1.5</v>
      </c>
      <c r="J253" s="67">
        <v>108</v>
      </c>
      <c r="K253" s="79"/>
    </row>
    <row r="254" spans="1:11" ht="12.75" customHeight="1">
      <c r="A254" s="55">
        <v>252</v>
      </c>
      <c r="B254" s="44" t="s">
        <v>1069</v>
      </c>
      <c r="C254" s="44" t="s">
        <v>1114</v>
      </c>
      <c r="D254" s="45" t="s">
        <v>1817</v>
      </c>
      <c r="E254" s="46">
        <v>10</v>
      </c>
      <c r="F254" s="46">
        <v>1.0640000000000001</v>
      </c>
      <c r="G254" s="46">
        <f t="shared" si="6"/>
        <v>10.64</v>
      </c>
      <c r="H254" s="47">
        <v>0.15</v>
      </c>
      <c r="I254" s="47">
        <f t="shared" si="7"/>
        <v>1.5</v>
      </c>
      <c r="J254" s="67">
        <v>108</v>
      </c>
      <c r="K254" s="79"/>
    </row>
    <row r="255" spans="1:11" ht="12.75" customHeight="1">
      <c r="A255" s="55">
        <v>253</v>
      </c>
      <c r="B255" s="44" t="s">
        <v>1069</v>
      </c>
      <c r="C255" s="44" t="s">
        <v>1910</v>
      </c>
      <c r="D255" s="45" t="s">
        <v>1818</v>
      </c>
      <c r="E255" s="46">
        <v>10</v>
      </c>
      <c r="F255" s="46">
        <v>1.0640000000000001</v>
      </c>
      <c r="G255" s="46">
        <f t="shared" si="6"/>
        <v>10.64</v>
      </c>
      <c r="H255" s="47">
        <v>0.15</v>
      </c>
      <c r="I255" s="47">
        <f t="shared" si="7"/>
        <v>1.5</v>
      </c>
      <c r="J255" s="67">
        <v>108</v>
      </c>
      <c r="K255" s="79"/>
    </row>
    <row r="256" spans="1:11" ht="12.75" customHeight="1">
      <c r="A256" s="55">
        <v>254</v>
      </c>
      <c r="B256" s="44" t="s">
        <v>1069</v>
      </c>
      <c r="C256" s="44" t="s">
        <v>1120</v>
      </c>
      <c r="D256" s="45" t="s">
        <v>1121</v>
      </c>
      <c r="E256" s="46">
        <v>5</v>
      </c>
      <c r="F256" s="46">
        <v>6.38</v>
      </c>
      <c r="G256" s="46">
        <f t="shared" si="6"/>
        <v>31.9</v>
      </c>
      <c r="H256" s="47">
        <v>0.14000000000000001</v>
      </c>
      <c r="I256" s="47">
        <f t="shared" si="7"/>
        <v>0.70000000000000007</v>
      </c>
      <c r="J256" s="67">
        <v>108</v>
      </c>
      <c r="K256" s="79"/>
    </row>
    <row r="257" spans="1:11" ht="12.75" customHeight="1">
      <c r="A257" s="55">
        <v>255</v>
      </c>
      <c r="B257" s="44" t="s">
        <v>1069</v>
      </c>
      <c r="C257" s="44" t="s">
        <v>1123</v>
      </c>
      <c r="D257" s="45" t="s">
        <v>1124</v>
      </c>
      <c r="E257" s="46">
        <v>15</v>
      </c>
      <c r="F257" s="46">
        <v>3.19</v>
      </c>
      <c r="G257" s="46">
        <f t="shared" si="6"/>
        <v>47.85</v>
      </c>
      <c r="H257" s="47">
        <v>0.16</v>
      </c>
      <c r="I257" s="47">
        <f t="shared" si="7"/>
        <v>2.4</v>
      </c>
      <c r="J257" s="67">
        <v>108</v>
      </c>
      <c r="K257" s="79"/>
    </row>
    <row r="258" spans="1:11" ht="12.75" customHeight="1">
      <c r="A258" s="55">
        <v>256</v>
      </c>
      <c r="B258" s="44" t="s">
        <v>1069</v>
      </c>
      <c r="C258" s="44">
        <v>310330200</v>
      </c>
      <c r="D258" s="45" t="s">
        <v>1138</v>
      </c>
      <c r="E258" s="46">
        <v>10</v>
      </c>
      <c r="F258" s="46">
        <v>0.63800000000000001</v>
      </c>
      <c r="G258" s="46">
        <f t="shared" si="6"/>
        <v>6.38</v>
      </c>
      <c r="H258" s="47">
        <v>2E-3</v>
      </c>
      <c r="I258" s="47">
        <f t="shared" si="7"/>
        <v>0.02</v>
      </c>
      <c r="J258" s="67">
        <v>108</v>
      </c>
      <c r="K258" s="79"/>
    </row>
    <row r="259" spans="1:11" ht="12.75" customHeight="1">
      <c r="A259" s="55">
        <v>257</v>
      </c>
      <c r="B259" s="44" t="s">
        <v>1069</v>
      </c>
      <c r="C259" s="44" t="s">
        <v>1911</v>
      </c>
      <c r="D259" s="45" t="s">
        <v>1141</v>
      </c>
      <c r="E259" s="46">
        <v>5</v>
      </c>
      <c r="F259" s="46">
        <v>1.595</v>
      </c>
      <c r="G259" s="46">
        <f t="shared" si="6"/>
        <v>7.9749999999999996</v>
      </c>
      <c r="H259" s="47">
        <v>2.1999999999999999E-2</v>
      </c>
      <c r="I259" s="47">
        <f t="shared" si="7"/>
        <v>0.10999999999999999</v>
      </c>
      <c r="J259" s="67">
        <v>108</v>
      </c>
      <c r="K259" s="79"/>
    </row>
    <row r="260" spans="1:11" ht="12.75" customHeight="1">
      <c r="A260" s="55">
        <v>258</v>
      </c>
      <c r="B260" s="44" t="s">
        <v>1069</v>
      </c>
      <c r="C260" s="44" t="s">
        <v>100</v>
      </c>
      <c r="D260" s="45" t="s">
        <v>1144</v>
      </c>
      <c r="E260" s="46">
        <v>5</v>
      </c>
      <c r="F260" s="46">
        <v>1.595</v>
      </c>
      <c r="G260" s="46">
        <f t="shared" ref="G260:G323" si="8">F260*E260</f>
        <v>7.9749999999999996</v>
      </c>
      <c r="H260" s="47">
        <v>1.7999999999999999E-2</v>
      </c>
      <c r="I260" s="47">
        <f t="shared" ref="I260:I323" si="9">H260*E260</f>
        <v>0.09</v>
      </c>
      <c r="J260" s="67">
        <v>108</v>
      </c>
      <c r="K260" s="79"/>
    </row>
    <row r="261" spans="1:11" ht="12.75" customHeight="1">
      <c r="A261" s="55">
        <v>259</v>
      </c>
      <c r="B261" s="44" t="s">
        <v>1069</v>
      </c>
      <c r="C261" s="44" t="s">
        <v>1093</v>
      </c>
      <c r="D261" s="45" t="s">
        <v>1094</v>
      </c>
      <c r="E261" s="46">
        <v>10</v>
      </c>
      <c r="F261" s="46">
        <v>0.53200000000000003</v>
      </c>
      <c r="G261" s="46">
        <f t="shared" si="8"/>
        <v>5.32</v>
      </c>
      <c r="H261" s="47">
        <v>0.02</v>
      </c>
      <c r="I261" s="47">
        <f t="shared" si="9"/>
        <v>0.2</v>
      </c>
      <c r="J261" s="67">
        <v>108</v>
      </c>
      <c r="K261" s="79"/>
    </row>
    <row r="262" spans="1:11" ht="12.75" customHeight="1">
      <c r="A262" s="55">
        <v>260</v>
      </c>
      <c r="B262" s="44" t="s">
        <v>1069</v>
      </c>
      <c r="C262" s="44" t="s">
        <v>1912</v>
      </c>
      <c r="D262" s="45" t="s">
        <v>1603</v>
      </c>
      <c r="E262" s="46">
        <v>20</v>
      </c>
      <c r="F262" s="46">
        <v>0.745</v>
      </c>
      <c r="G262" s="46">
        <f t="shared" si="8"/>
        <v>14.9</v>
      </c>
      <c r="H262" s="47">
        <v>0.01</v>
      </c>
      <c r="I262" s="47">
        <f t="shared" si="9"/>
        <v>0.2</v>
      </c>
      <c r="J262" s="67">
        <v>108</v>
      </c>
      <c r="K262" s="79"/>
    </row>
    <row r="263" spans="1:11" ht="12.75" customHeight="1">
      <c r="A263" s="55">
        <v>261</v>
      </c>
      <c r="B263" s="44" t="s">
        <v>1069</v>
      </c>
      <c r="C263" s="44" t="s">
        <v>1608</v>
      </c>
      <c r="D263" s="45" t="s">
        <v>1609</v>
      </c>
      <c r="E263" s="46">
        <v>5</v>
      </c>
      <c r="F263" s="46">
        <v>2.1269999999999998</v>
      </c>
      <c r="G263" s="46">
        <f t="shared" si="8"/>
        <v>10.634999999999998</v>
      </c>
      <c r="H263" s="47">
        <v>0.05</v>
      </c>
      <c r="I263" s="47">
        <f t="shared" si="9"/>
        <v>0.25</v>
      </c>
      <c r="J263" s="67">
        <v>108</v>
      </c>
      <c r="K263" s="79"/>
    </row>
    <row r="264" spans="1:11" ht="12.75" customHeight="1">
      <c r="A264" s="55">
        <v>262</v>
      </c>
      <c r="B264" s="44" t="s">
        <v>1069</v>
      </c>
      <c r="C264" s="44">
        <v>310230700</v>
      </c>
      <c r="D264" s="45" t="s">
        <v>601</v>
      </c>
      <c r="E264" s="46">
        <v>5</v>
      </c>
      <c r="F264" s="46">
        <v>0.63800000000000001</v>
      </c>
      <c r="G264" s="46">
        <f t="shared" si="8"/>
        <v>3.19</v>
      </c>
      <c r="H264" s="47">
        <v>0.03</v>
      </c>
      <c r="I264" s="47">
        <f t="shared" si="9"/>
        <v>0.15</v>
      </c>
      <c r="J264" s="67">
        <v>108</v>
      </c>
      <c r="K264" s="79"/>
    </row>
    <row r="265" spans="1:11" ht="12.75" customHeight="1">
      <c r="A265" s="55">
        <v>263</v>
      </c>
      <c r="B265" s="44" t="s">
        <v>1069</v>
      </c>
      <c r="C265" s="44" t="s">
        <v>320</v>
      </c>
      <c r="D265" s="45" t="s">
        <v>321</v>
      </c>
      <c r="E265" s="46">
        <v>4</v>
      </c>
      <c r="F265" s="46">
        <v>12.759</v>
      </c>
      <c r="G265" s="46">
        <f t="shared" si="8"/>
        <v>51.036000000000001</v>
      </c>
      <c r="H265" s="47">
        <v>0.59</v>
      </c>
      <c r="I265" s="47">
        <f t="shared" si="9"/>
        <v>2.36</v>
      </c>
      <c r="J265" s="67">
        <v>108</v>
      </c>
      <c r="K265" s="79"/>
    </row>
    <row r="266" spans="1:11" ht="12.75" customHeight="1">
      <c r="A266" s="55">
        <v>264</v>
      </c>
      <c r="B266" s="44" t="s">
        <v>1069</v>
      </c>
      <c r="C266" s="44" t="s">
        <v>1687</v>
      </c>
      <c r="D266" s="45" t="s">
        <v>1688</v>
      </c>
      <c r="E266" s="46">
        <v>26</v>
      </c>
      <c r="F266" s="46">
        <v>1.0640000000000001</v>
      </c>
      <c r="G266" s="46">
        <f t="shared" si="8"/>
        <v>27.664000000000001</v>
      </c>
      <c r="H266" s="47">
        <v>0.06</v>
      </c>
      <c r="I266" s="47">
        <f t="shared" si="9"/>
        <v>1.56</v>
      </c>
      <c r="J266" s="67">
        <v>108</v>
      </c>
      <c r="K266" s="79"/>
    </row>
    <row r="267" spans="1:11" ht="12.75" customHeight="1">
      <c r="A267" s="55">
        <v>265</v>
      </c>
      <c r="B267" s="44" t="s">
        <v>1069</v>
      </c>
      <c r="C267" s="44" t="s">
        <v>1690</v>
      </c>
      <c r="D267" s="45" t="s">
        <v>1691</v>
      </c>
      <c r="E267" s="46">
        <v>26</v>
      </c>
      <c r="F267" s="46">
        <v>1.0640000000000001</v>
      </c>
      <c r="G267" s="46">
        <f t="shared" si="8"/>
        <v>27.664000000000001</v>
      </c>
      <c r="H267" s="47">
        <v>0.55000000000000004</v>
      </c>
      <c r="I267" s="47">
        <f t="shared" si="9"/>
        <v>14.3</v>
      </c>
      <c r="J267" s="67">
        <v>108</v>
      </c>
      <c r="K267" s="77"/>
    </row>
    <row r="268" spans="1:11" ht="12.75" customHeight="1">
      <c r="A268" s="55">
        <v>266</v>
      </c>
      <c r="B268" s="44" t="s">
        <v>1069</v>
      </c>
      <c r="C268" s="44" t="s">
        <v>1913</v>
      </c>
      <c r="D268" s="45" t="s">
        <v>1165</v>
      </c>
      <c r="E268" s="46">
        <v>5</v>
      </c>
      <c r="F268" s="46">
        <v>12.759</v>
      </c>
      <c r="G268" s="46">
        <f t="shared" si="8"/>
        <v>63.795000000000002</v>
      </c>
      <c r="H268" s="47">
        <v>0.47</v>
      </c>
      <c r="I268" s="47">
        <f t="shared" si="9"/>
        <v>2.3499999999999996</v>
      </c>
      <c r="J268" s="67">
        <v>109</v>
      </c>
      <c r="K268" s="76">
        <v>4.6900000000000004</v>
      </c>
    </row>
    <row r="269" spans="1:11" ht="12.75" customHeight="1">
      <c r="A269" s="55">
        <v>267</v>
      </c>
      <c r="B269" s="44" t="s">
        <v>1069</v>
      </c>
      <c r="C269" s="44" t="s">
        <v>494</v>
      </c>
      <c r="D269" s="45" t="s">
        <v>495</v>
      </c>
      <c r="E269" s="46">
        <v>10</v>
      </c>
      <c r="F269" s="46">
        <v>2.6589999999999998</v>
      </c>
      <c r="G269" s="46">
        <f t="shared" si="8"/>
        <v>26.589999999999996</v>
      </c>
      <c r="H269" s="47">
        <v>0.13</v>
      </c>
      <c r="I269" s="47">
        <f t="shared" si="9"/>
        <v>1.3</v>
      </c>
      <c r="J269" s="67">
        <v>109</v>
      </c>
      <c r="K269" s="77"/>
    </row>
    <row r="270" spans="1:11" ht="12.75" customHeight="1">
      <c r="A270" s="55">
        <v>268</v>
      </c>
      <c r="B270" s="44" t="s">
        <v>1069</v>
      </c>
      <c r="C270" s="44" t="s">
        <v>1851</v>
      </c>
      <c r="D270" s="45" t="s">
        <v>604</v>
      </c>
      <c r="E270" s="46">
        <v>10</v>
      </c>
      <c r="F270" s="46">
        <v>4.2530000000000001</v>
      </c>
      <c r="G270" s="46">
        <f t="shared" si="8"/>
        <v>42.53</v>
      </c>
      <c r="H270" s="47">
        <v>0.8</v>
      </c>
      <c r="I270" s="47">
        <f t="shared" si="9"/>
        <v>8</v>
      </c>
      <c r="J270" s="67">
        <v>110</v>
      </c>
      <c r="K270" s="76">
        <v>18.22</v>
      </c>
    </row>
    <row r="271" spans="1:11" ht="12.75" customHeight="1">
      <c r="A271" s="55">
        <v>269</v>
      </c>
      <c r="B271" s="44" t="s">
        <v>1069</v>
      </c>
      <c r="C271" s="44" t="s">
        <v>1776</v>
      </c>
      <c r="D271" s="45" t="s">
        <v>1746</v>
      </c>
      <c r="E271" s="46">
        <v>5</v>
      </c>
      <c r="F271" s="46">
        <v>2.1329999999999996</v>
      </c>
      <c r="G271" s="46">
        <f t="shared" si="8"/>
        <v>10.664999999999997</v>
      </c>
      <c r="H271" s="47">
        <v>0.4</v>
      </c>
      <c r="I271" s="47">
        <f t="shared" si="9"/>
        <v>2</v>
      </c>
      <c r="J271" s="67">
        <v>110</v>
      </c>
      <c r="K271" s="79"/>
    </row>
    <row r="272" spans="1:11" ht="12.75" customHeight="1">
      <c r="A272" s="55">
        <v>270</v>
      </c>
      <c r="B272" s="44" t="s">
        <v>1069</v>
      </c>
      <c r="C272" s="44" t="s">
        <v>1852</v>
      </c>
      <c r="D272" s="45" t="s">
        <v>1747</v>
      </c>
      <c r="E272" s="46">
        <v>5</v>
      </c>
      <c r="F272" s="46">
        <v>4.2569999999999997</v>
      </c>
      <c r="G272" s="46">
        <f t="shared" si="8"/>
        <v>21.284999999999997</v>
      </c>
      <c r="H272" s="47">
        <v>1.2</v>
      </c>
      <c r="I272" s="47">
        <f t="shared" si="9"/>
        <v>6</v>
      </c>
      <c r="J272" s="67">
        <v>110</v>
      </c>
      <c r="K272" s="77"/>
    </row>
    <row r="273" spans="1:11" ht="12.75" customHeight="1">
      <c r="A273" s="55">
        <v>271</v>
      </c>
      <c r="B273" s="44" t="s">
        <v>1069</v>
      </c>
      <c r="C273" s="44" t="s">
        <v>1213</v>
      </c>
      <c r="D273" s="45" t="s">
        <v>1214</v>
      </c>
      <c r="E273" s="46">
        <v>1</v>
      </c>
      <c r="F273" s="46">
        <v>42.529000000000003</v>
      </c>
      <c r="G273" s="46">
        <f t="shared" si="8"/>
        <v>42.529000000000003</v>
      </c>
      <c r="H273" s="47">
        <v>3.85</v>
      </c>
      <c r="I273" s="47">
        <f t="shared" si="9"/>
        <v>3.85</v>
      </c>
      <c r="J273" s="67">
        <v>111</v>
      </c>
      <c r="K273" s="76">
        <v>9</v>
      </c>
    </row>
    <row r="274" spans="1:11" ht="12.75" customHeight="1">
      <c r="A274" s="55">
        <v>272</v>
      </c>
      <c r="B274" s="44" t="s">
        <v>1069</v>
      </c>
      <c r="C274" s="44" t="s">
        <v>184</v>
      </c>
      <c r="D274" s="45" t="s">
        <v>185</v>
      </c>
      <c r="E274" s="46">
        <v>1</v>
      </c>
      <c r="F274" s="46">
        <v>42.529000000000003</v>
      </c>
      <c r="G274" s="46">
        <f t="shared" si="8"/>
        <v>42.529000000000003</v>
      </c>
      <c r="H274" s="47">
        <v>4.33</v>
      </c>
      <c r="I274" s="47">
        <f t="shared" si="9"/>
        <v>4.33</v>
      </c>
      <c r="J274" s="67">
        <v>111</v>
      </c>
      <c r="K274" s="77"/>
    </row>
    <row r="275" spans="1:11" s="53" customFormat="1" ht="12.75" customHeight="1">
      <c r="A275" s="55">
        <v>273</v>
      </c>
      <c r="B275" s="44" t="s">
        <v>1069</v>
      </c>
      <c r="C275" s="44" t="s">
        <v>1914</v>
      </c>
      <c r="D275" s="45" t="s">
        <v>1724</v>
      </c>
      <c r="E275" s="46">
        <v>1</v>
      </c>
      <c r="F275" s="46">
        <v>53.161000000000001</v>
      </c>
      <c r="G275" s="46">
        <f t="shared" si="8"/>
        <v>53.161000000000001</v>
      </c>
      <c r="H275" s="47">
        <v>3.016</v>
      </c>
      <c r="I275" s="47">
        <f t="shared" si="9"/>
        <v>3.016</v>
      </c>
      <c r="J275" s="67">
        <v>112</v>
      </c>
      <c r="K275" s="72">
        <v>5.3</v>
      </c>
    </row>
    <row r="276" spans="1:11" s="53" customFormat="1" ht="12.75" customHeight="1">
      <c r="A276" s="55">
        <v>274</v>
      </c>
      <c r="B276" s="44" t="s">
        <v>946</v>
      </c>
      <c r="C276" s="44" t="s">
        <v>1016</v>
      </c>
      <c r="D276" s="45" t="s">
        <v>1772</v>
      </c>
      <c r="E276" s="46">
        <v>10</v>
      </c>
      <c r="F276" s="46">
        <v>3.19</v>
      </c>
      <c r="G276" s="46">
        <f t="shared" si="8"/>
        <v>31.9</v>
      </c>
      <c r="H276" s="47">
        <v>0.26600000000000001</v>
      </c>
      <c r="I276" s="47">
        <f t="shared" si="9"/>
        <v>2.66</v>
      </c>
      <c r="J276" s="67">
        <v>113</v>
      </c>
      <c r="K276" s="76">
        <v>10.64</v>
      </c>
    </row>
    <row r="277" spans="1:11" s="53" customFormat="1" ht="12.75" customHeight="1">
      <c r="A277" s="55">
        <v>275</v>
      </c>
      <c r="B277" s="44" t="s">
        <v>1069</v>
      </c>
      <c r="C277" s="44" t="s">
        <v>1179</v>
      </c>
      <c r="D277" s="45" t="s">
        <v>1723</v>
      </c>
      <c r="E277" s="46">
        <v>1</v>
      </c>
      <c r="F277" s="46">
        <v>53.161000000000001</v>
      </c>
      <c r="G277" s="46">
        <f t="shared" si="8"/>
        <v>53.161000000000001</v>
      </c>
      <c r="H277" s="47">
        <v>3.016</v>
      </c>
      <c r="I277" s="47">
        <f t="shared" si="9"/>
        <v>3.016</v>
      </c>
      <c r="J277" s="67">
        <v>113</v>
      </c>
      <c r="K277" s="79"/>
    </row>
    <row r="278" spans="1:11" s="53" customFormat="1" ht="12.75" customHeight="1">
      <c r="A278" s="55">
        <v>276</v>
      </c>
      <c r="B278" s="44" t="s">
        <v>946</v>
      </c>
      <c r="C278" s="44" t="s">
        <v>1016</v>
      </c>
      <c r="D278" s="45" t="s">
        <v>1830</v>
      </c>
      <c r="E278" s="46">
        <v>10</v>
      </c>
      <c r="F278" s="46">
        <v>2.84</v>
      </c>
      <c r="G278" s="46">
        <f t="shared" si="8"/>
        <v>28.4</v>
      </c>
      <c r="H278" s="47">
        <v>0.26600000000000001</v>
      </c>
      <c r="I278" s="47">
        <f t="shared" si="9"/>
        <v>2.66</v>
      </c>
      <c r="J278" s="67">
        <v>113</v>
      </c>
      <c r="K278" s="77"/>
    </row>
    <row r="279" spans="1:11" s="53" customFormat="1" ht="12.75" customHeight="1">
      <c r="A279" s="55">
        <v>277</v>
      </c>
      <c r="B279" s="44" t="s">
        <v>946</v>
      </c>
      <c r="C279" s="44" t="s">
        <v>1915</v>
      </c>
      <c r="D279" s="45" t="s">
        <v>471</v>
      </c>
      <c r="E279" s="46">
        <v>20</v>
      </c>
      <c r="F279" s="46">
        <v>19.138000000000002</v>
      </c>
      <c r="G279" s="46">
        <f t="shared" si="8"/>
        <v>382.76000000000005</v>
      </c>
      <c r="H279" s="47">
        <v>0.46</v>
      </c>
      <c r="I279" s="47">
        <f t="shared" si="9"/>
        <v>9.2000000000000011</v>
      </c>
      <c r="J279" s="67">
        <v>114</v>
      </c>
      <c r="K279" s="72">
        <v>14.3</v>
      </c>
    </row>
    <row r="280" spans="1:11" s="53" customFormat="1" ht="12.75" customHeight="1">
      <c r="A280" s="55">
        <v>278</v>
      </c>
      <c r="B280" s="44" t="s">
        <v>946</v>
      </c>
      <c r="C280" s="44" t="s">
        <v>1024</v>
      </c>
      <c r="D280" s="45" t="s">
        <v>1816</v>
      </c>
      <c r="E280" s="46">
        <v>5</v>
      </c>
      <c r="F280" s="46">
        <v>8.3469999999999995</v>
      </c>
      <c r="G280" s="46">
        <f t="shared" si="8"/>
        <v>41.734999999999999</v>
      </c>
      <c r="H280" s="47">
        <v>0.33500000000000002</v>
      </c>
      <c r="I280" s="47">
        <f t="shared" si="9"/>
        <v>1.675</v>
      </c>
      <c r="J280" s="67">
        <v>115</v>
      </c>
      <c r="K280" s="76">
        <v>12.3</v>
      </c>
    </row>
    <row r="281" spans="1:11" s="53" customFormat="1" ht="12.75" customHeight="1">
      <c r="A281" s="55">
        <v>279</v>
      </c>
      <c r="B281" s="44" t="s">
        <v>946</v>
      </c>
      <c r="C281" s="44" t="s">
        <v>1030</v>
      </c>
      <c r="D281" s="45" t="s">
        <v>1731</v>
      </c>
      <c r="E281" s="46">
        <v>5</v>
      </c>
      <c r="F281" s="46">
        <v>8.5060000000000002</v>
      </c>
      <c r="G281" s="46">
        <f t="shared" si="8"/>
        <v>42.53</v>
      </c>
      <c r="H281" s="47">
        <v>0.29499999999999998</v>
      </c>
      <c r="I281" s="47">
        <f t="shared" si="9"/>
        <v>1.4749999999999999</v>
      </c>
      <c r="J281" s="67">
        <v>115</v>
      </c>
      <c r="K281" s="79"/>
    </row>
    <row r="282" spans="1:11" s="53" customFormat="1" ht="12.75" customHeight="1">
      <c r="A282" s="55">
        <v>280</v>
      </c>
      <c r="B282" s="44" t="s">
        <v>946</v>
      </c>
      <c r="C282" s="44" t="s">
        <v>1916</v>
      </c>
      <c r="D282" s="45" t="s">
        <v>1732</v>
      </c>
      <c r="E282" s="46">
        <v>5</v>
      </c>
      <c r="F282" s="46">
        <v>7.9749999999999996</v>
      </c>
      <c r="G282" s="46">
        <f t="shared" si="8"/>
        <v>39.875</v>
      </c>
      <c r="H282" s="47">
        <v>0.29499999999999998</v>
      </c>
      <c r="I282" s="47">
        <f t="shared" si="9"/>
        <v>1.4749999999999999</v>
      </c>
      <c r="J282" s="67">
        <v>115</v>
      </c>
      <c r="K282" s="79"/>
    </row>
    <row r="283" spans="1:11" s="53" customFormat="1" ht="12.75" customHeight="1">
      <c r="A283" s="55">
        <v>281</v>
      </c>
      <c r="B283" s="44" t="s">
        <v>1069</v>
      </c>
      <c r="C283" s="44" t="s">
        <v>1079</v>
      </c>
      <c r="D283" s="45" t="s">
        <v>1080</v>
      </c>
      <c r="E283" s="46">
        <v>30</v>
      </c>
      <c r="F283" s="46">
        <v>7.4429999999999996</v>
      </c>
      <c r="G283" s="46">
        <f t="shared" si="8"/>
        <v>223.29</v>
      </c>
      <c r="H283" s="47">
        <v>7.0000000000000007E-2</v>
      </c>
      <c r="I283" s="47">
        <f t="shared" si="9"/>
        <v>2.1</v>
      </c>
      <c r="J283" s="67">
        <v>115</v>
      </c>
      <c r="K283" s="79"/>
    </row>
    <row r="284" spans="1:11" ht="12.75" customHeight="1">
      <c r="A284" s="55">
        <v>282</v>
      </c>
      <c r="B284" s="44" t="s">
        <v>1069</v>
      </c>
      <c r="C284" s="44" t="s">
        <v>1917</v>
      </c>
      <c r="D284" s="45" t="s">
        <v>1621</v>
      </c>
      <c r="E284" s="46">
        <v>20</v>
      </c>
      <c r="F284" s="46">
        <v>2.1269999999999998</v>
      </c>
      <c r="G284" s="46">
        <f t="shared" si="8"/>
        <v>42.539999999999992</v>
      </c>
      <c r="H284" s="47">
        <v>0.02</v>
      </c>
      <c r="I284" s="47">
        <f t="shared" si="9"/>
        <v>0.4</v>
      </c>
      <c r="J284" s="67">
        <v>115</v>
      </c>
      <c r="K284" s="79"/>
    </row>
    <row r="285" spans="1:11" ht="12.75" customHeight="1">
      <c r="A285" s="55">
        <v>283</v>
      </c>
      <c r="B285" s="44" t="s">
        <v>1069</v>
      </c>
      <c r="C285" s="44" t="s">
        <v>1627</v>
      </c>
      <c r="D285" s="45" t="s">
        <v>1728</v>
      </c>
      <c r="E285" s="46">
        <v>15</v>
      </c>
      <c r="F285" s="46">
        <v>0.53200000000000003</v>
      </c>
      <c r="G285" s="46">
        <f t="shared" si="8"/>
        <v>7.98</v>
      </c>
      <c r="H285" s="47">
        <v>0.01</v>
      </c>
      <c r="I285" s="47">
        <f t="shared" si="9"/>
        <v>0.15</v>
      </c>
      <c r="J285" s="67">
        <v>115</v>
      </c>
      <c r="K285" s="79"/>
    </row>
    <row r="286" spans="1:11" s="53" customFormat="1" ht="12.75" customHeight="1">
      <c r="A286" s="55">
        <v>284</v>
      </c>
      <c r="B286" s="44" t="s">
        <v>1069</v>
      </c>
      <c r="C286" s="44" t="s">
        <v>1629</v>
      </c>
      <c r="D286" s="45" t="s">
        <v>1630</v>
      </c>
      <c r="E286" s="46">
        <v>15</v>
      </c>
      <c r="F286" s="46">
        <v>0.107</v>
      </c>
      <c r="G286" s="46">
        <f t="shared" si="8"/>
        <v>1.605</v>
      </c>
      <c r="H286" s="47">
        <v>0.04</v>
      </c>
      <c r="I286" s="47">
        <f t="shared" si="9"/>
        <v>0.6</v>
      </c>
      <c r="J286" s="67">
        <v>115</v>
      </c>
      <c r="K286" s="79"/>
    </row>
    <row r="287" spans="1:11" s="53" customFormat="1" ht="12.75" customHeight="1">
      <c r="A287" s="55">
        <v>285</v>
      </c>
      <c r="B287" s="44" t="s">
        <v>1069</v>
      </c>
      <c r="C287" s="44" t="s">
        <v>1632</v>
      </c>
      <c r="D287" s="45" t="s">
        <v>1633</v>
      </c>
      <c r="E287" s="46">
        <v>15</v>
      </c>
      <c r="F287" s="46">
        <v>0.53200000000000003</v>
      </c>
      <c r="G287" s="46">
        <f t="shared" si="8"/>
        <v>7.98</v>
      </c>
      <c r="H287" s="47">
        <v>0.04</v>
      </c>
      <c r="I287" s="47">
        <f t="shared" si="9"/>
        <v>0.6</v>
      </c>
      <c r="J287" s="67">
        <v>115</v>
      </c>
      <c r="K287" s="79"/>
    </row>
    <row r="288" spans="1:11" ht="12.75" customHeight="1">
      <c r="A288" s="55">
        <v>286</v>
      </c>
      <c r="B288" s="44" t="s">
        <v>1069</v>
      </c>
      <c r="C288" s="44" t="s">
        <v>1642</v>
      </c>
      <c r="D288" s="45" t="s">
        <v>1643</v>
      </c>
      <c r="E288" s="46">
        <v>10</v>
      </c>
      <c r="F288" s="46">
        <v>2.6589999999999998</v>
      </c>
      <c r="G288" s="46">
        <f t="shared" si="8"/>
        <v>26.589999999999996</v>
      </c>
      <c r="H288" s="47">
        <v>0.12</v>
      </c>
      <c r="I288" s="47">
        <f t="shared" si="9"/>
        <v>1.2</v>
      </c>
      <c r="J288" s="67">
        <v>115</v>
      </c>
      <c r="K288" s="79"/>
    </row>
    <row r="289" spans="1:11" ht="12.75" customHeight="1">
      <c r="A289" s="55">
        <v>287</v>
      </c>
      <c r="B289" s="44" t="s">
        <v>1069</v>
      </c>
      <c r="C289" s="44" t="s">
        <v>1867</v>
      </c>
      <c r="D289" s="45" t="s">
        <v>1308</v>
      </c>
      <c r="E289" s="46">
        <v>10</v>
      </c>
      <c r="F289" s="46">
        <v>0.17100000000000001</v>
      </c>
      <c r="G289" s="46">
        <f t="shared" si="8"/>
        <v>1.7100000000000002</v>
      </c>
      <c r="H289" s="47">
        <v>0.03</v>
      </c>
      <c r="I289" s="47">
        <f t="shared" si="9"/>
        <v>0.3</v>
      </c>
      <c r="J289" s="67">
        <v>115</v>
      </c>
      <c r="K289" s="77"/>
    </row>
    <row r="290" spans="1:11" ht="12.75" customHeight="1">
      <c r="A290" s="55">
        <v>288</v>
      </c>
      <c r="B290" s="44" t="s">
        <v>946</v>
      </c>
      <c r="C290" s="44" t="s">
        <v>1918</v>
      </c>
      <c r="D290" s="45" t="s">
        <v>268</v>
      </c>
      <c r="E290" s="46">
        <v>30</v>
      </c>
      <c r="F290" s="46">
        <v>6.38</v>
      </c>
      <c r="G290" s="46">
        <f t="shared" si="8"/>
        <v>191.4</v>
      </c>
      <c r="H290" s="47">
        <v>0.21</v>
      </c>
      <c r="I290" s="47">
        <f t="shared" si="9"/>
        <v>6.3</v>
      </c>
      <c r="J290" s="67">
        <v>116</v>
      </c>
      <c r="K290" s="76">
        <v>23</v>
      </c>
    </row>
    <row r="291" spans="1:11" ht="12.75" customHeight="1">
      <c r="A291" s="55">
        <v>289</v>
      </c>
      <c r="B291" s="44" t="s">
        <v>946</v>
      </c>
      <c r="C291" s="44" t="s">
        <v>1919</v>
      </c>
      <c r="D291" s="45" t="s">
        <v>265</v>
      </c>
      <c r="E291" s="46">
        <v>30</v>
      </c>
      <c r="F291" s="46">
        <v>6.38</v>
      </c>
      <c r="G291" s="46">
        <f t="shared" si="8"/>
        <v>191.4</v>
      </c>
      <c r="H291" s="47">
        <v>0.16</v>
      </c>
      <c r="I291" s="47">
        <f t="shared" si="9"/>
        <v>4.8</v>
      </c>
      <c r="J291" s="67">
        <v>116</v>
      </c>
      <c r="K291" s="79"/>
    </row>
    <row r="292" spans="1:11" ht="12.75" customHeight="1">
      <c r="A292" s="55">
        <v>290</v>
      </c>
      <c r="B292" s="44" t="s">
        <v>946</v>
      </c>
      <c r="C292" s="44" t="s">
        <v>1034</v>
      </c>
      <c r="D292" s="45" t="s">
        <v>1035</v>
      </c>
      <c r="E292" s="46">
        <v>10</v>
      </c>
      <c r="F292" s="46">
        <v>7.4429999999999996</v>
      </c>
      <c r="G292" s="46">
        <f t="shared" si="8"/>
        <v>74.429999999999993</v>
      </c>
      <c r="H292" s="47">
        <v>0.43</v>
      </c>
      <c r="I292" s="47">
        <f t="shared" si="9"/>
        <v>4.3</v>
      </c>
      <c r="J292" s="67">
        <v>116</v>
      </c>
      <c r="K292" s="79"/>
    </row>
    <row r="293" spans="1:11" ht="12.75" customHeight="1">
      <c r="A293" s="55">
        <v>291</v>
      </c>
      <c r="B293" s="44" t="s">
        <v>946</v>
      </c>
      <c r="C293" s="44" t="s">
        <v>494</v>
      </c>
      <c r="D293" s="45" t="s">
        <v>495</v>
      </c>
      <c r="E293" s="46">
        <v>10</v>
      </c>
      <c r="F293" s="46">
        <v>3.722</v>
      </c>
      <c r="G293" s="46">
        <f t="shared" si="8"/>
        <v>37.22</v>
      </c>
      <c r="H293" s="47">
        <v>0.14000000000000001</v>
      </c>
      <c r="I293" s="47">
        <f t="shared" si="9"/>
        <v>1.4000000000000001</v>
      </c>
      <c r="J293" s="67">
        <v>116</v>
      </c>
      <c r="K293" s="77"/>
    </row>
    <row r="294" spans="1:11" ht="12.75" customHeight="1">
      <c r="A294" s="55">
        <v>292</v>
      </c>
      <c r="B294" s="44" t="s">
        <v>946</v>
      </c>
      <c r="C294" s="44" t="s">
        <v>1007</v>
      </c>
      <c r="D294" s="45" t="s">
        <v>1011</v>
      </c>
      <c r="E294" s="46">
        <v>10</v>
      </c>
      <c r="F294" s="46">
        <v>12.759</v>
      </c>
      <c r="G294" s="46">
        <f t="shared" si="8"/>
        <v>127.59</v>
      </c>
      <c r="H294" s="47">
        <v>0.72</v>
      </c>
      <c r="I294" s="47">
        <f t="shared" si="9"/>
        <v>7.1999999999999993</v>
      </c>
      <c r="J294" s="67">
        <v>117</v>
      </c>
      <c r="K294" s="72">
        <v>12</v>
      </c>
    </row>
    <row r="295" spans="1:11" ht="12.75" customHeight="1">
      <c r="A295" s="55">
        <v>293</v>
      </c>
      <c r="B295" s="44" t="s">
        <v>946</v>
      </c>
      <c r="C295" s="44" t="s">
        <v>1007</v>
      </c>
      <c r="D295" s="45" t="s">
        <v>1008</v>
      </c>
      <c r="E295" s="46">
        <v>10</v>
      </c>
      <c r="F295" s="46">
        <v>12.759</v>
      </c>
      <c r="G295" s="46">
        <f t="shared" si="8"/>
        <v>127.59</v>
      </c>
      <c r="H295" s="47">
        <v>0.72</v>
      </c>
      <c r="I295" s="47">
        <f t="shared" si="9"/>
        <v>7.1999999999999993</v>
      </c>
      <c r="J295" s="67">
        <v>118</v>
      </c>
      <c r="K295" s="72">
        <v>12.3</v>
      </c>
    </row>
    <row r="296" spans="1:11" ht="12.75" customHeight="1">
      <c r="A296" s="55">
        <v>294</v>
      </c>
      <c r="B296" s="44" t="s">
        <v>946</v>
      </c>
      <c r="C296" s="44" t="s">
        <v>1920</v>
      </c>
      <c r="D296" s="45" t="s">
        <v>1004</v>
      </c>
      <c r="E296" s="46">
        <v>10</v>
      </c>
      <c r="F296" s="46">
        <v>5.3170000000000002</v>
      </c>
      <c r="G296" s="46">
        <f t="shared" si="8"/>
        <v>53.17</v>
      </c>
      <c r="H296" s="47">
        <v>0.34</v>
      </c>
      <c r="I296" s="47">
        <f t="shared" si="9"/>
        <v>3.4000000000000004</v>
      </c>
      <c r="J296" s="67">
        <v>119</v>
      </c>
      <c r="K296" s="76">
        <v>21.9</v>
      </c>
    </row>
    <row r="297" spans="1:11" ht="12.75" customHeight="1">
      <c r="A297" s="55">
        <v>295</v>
      </c>
      <c r="B297" s="44" t="s">
        <v>946</v>
      </c>
      <c r="C297" s="44" t="s">
        <v>1777</v>
      </c>
      <c r="D297" s="45" t="s">
        <v>375</v>
      </c>
      <c r="E297" s="46">
        <v>10</v>
      </c>
      <c r="F297" s="46">
        <v>10.632999999999999</v>
      </c>
      <c r="G297" s="46">
        <f t="shared" si="8"/>
        <v>106.32999999999998</v>
      </c>
      <c r="H297" s="47">
        <v>0.8</v>
      </c>
      <c r="I297" s="47">
        <f t="shared" si="9"/>
        <v>8</v>
      </c>
      <c r="J297" s="67">
        <v>119</v>
      </c>
      <c r="K297" s="79"/>
    </row>
    <row r="298" spans="1:11" ht="12.75" customHeight="1">
      <c r="A298" s="55">
        <v>296</v>
      </c>
      <c r="B298" s="44" t="s">
        <v>946</v>
      </c>
      <c r="C298" s="44" t="s">
        <v>1067</v>
      </c>
      <c r="D298" s="45" t="s">
        <v>1068</v>
      </c>
      <c r="E298" s="46">
        <v>10</v>
      </c>
      <c r="F298" s="46">
        <v>2.1269999999999998</v>
      </c>
      <c r="G298" s="46">
        <f t="shared" si="8"/>
        <v>21.269999999999996</v>
      </c>
      <c r="H298" s="47">
        <v>0.41</v>
      </c>
      <c r="I298" s="47">
        <f t="shared" si="9"/>
        <v>4.0999999999999996</v>
      </c>
      <c r="J298" s="67">
        <v>119</v>
      </c>
      <c r="K298" s="77"/>
    </row>
    <row r="299" spans="1:11" ht="12.75" customHeight="1">
      <c r="A299" s="55">
        <v>297</v>
      </c>
      <c r="B299" s="44" t="s">
        <v>946</v>
      </c>
      <c r="C299" s="44" t="s">
        <v>5</v>
      </c>
      <c r="D299" s="45" t="s">
        <v>6</v>
      </c>
      <c r="E299" s="46">
        <v>25</v>
      </c>
      <c r="F299" s="46">
        <v>2.1269999999999998</v>
      </c>
      <c r="G299" s="46">
        <f t="shared" si="8"/>
        <v>53.174999999999997</v>
      </c>
      <c r="H299" s="47">
        <v>0.2</v>
      </c>
      <c r="I299" s="47">
        <f t="shared" si="9"/>
        <v>5</v>
      </c>
      <c r="J299" s="67">
        <v>120</v>
      </c>
      <c r="K299" s="76">
        <v>27.87</v>
      </c>
    </row>
    <row r="300" spans="1:11" ht="12.75" customHeight="1">
      <c r="A300" s="55">
        <v>298</v>
      </c>
      <c r="B300" s="44" t="s">
        <v>946</v>
      </c>
      <c r="C300" s="44" t="s">
        <v>14</v>
      </c>
      <c r="D300" s="45" t="s">
        <v>15</v>
      </c>
      <c r="E300" s="46">
        <v>25</v>
      </c>
      <c r="F300" s="46">
        <v>1.595</v>
      </c>
      <c r="G300" s="46">
        <f t="shared" si="8"/>
        <v>39.875</v>
      </c>
      <c r="H300" s="47">
        <v>0.09</v>
      </c>
      <c r="I300" s="47">
        <f t="shared" si="9"/>
        <v>2.25</v>
      </c>
      <c r="J300" s="67">
        <v>120</v>
      </c>
      <c r="K300" s="79"/>
    </row>
    <row r="301" spans="1:11" ht="12.75" customHeight="1">
      <c r="A301" s="55">
        <v>299</v>
      </c>
      <c r="B301" s="44" t="s">
        <v>946</v>
      </c>
      <c r="C301" s="44" t="s">
        <v>930</v>
      </c>
      <c r="D301" s="45" t="s">
        <v>931</v>
      </c>
      <c r="E301" s="46">
        <v>50</v>
      </c>
      <c r="F301" s="46">
        <v>8.5060000000000002</v>
      </c>
      <c r="G301" s="46">
        <f t="shared" si="8"/>
        <v>425.3</v>
      </c>
      <c r="H301" s="47">
        <v>0.13</v>
      </c>
      <c r="I301" s="47">
        <f t="shared" si="9"/>
        <v>6.5</v>
      </c>
      <c r="J301" s="67">
        <v>120</v>
      </c>
      <c r="K301" s="79"/>
    </row>
    <row r="302" spans="1:11" ht="12.75" customHeight="1">
      <c r="A302" s="55">
        <v>300</v>
      </c>
      <c r="B302" s="44" t="s">
        <v>946</v>
      </c>
      <c r="C302" s="44" t="s">
        <v>273</v>
      </c>
      <c r="D302" s="45" t="s">
        <v>229</v>
      </c>
      <c r="E302" s="46">
        <v>20</v>
      </c>
      <c r="F302" s="46">
        <v>2.6589999999999998</v>
      </c>
      <c r="G302" s="46">
        <f t="shared" si="8"/>
        <v>53.179999999999993</v>
      </c>
      <c r="H302" s="47">
        <v>0.08</v>
      </c>
      <c r="I302" s="47">
        <f t="shared" si="9"/>
        <v>1.6</v>
      </c>
      <c r="J302" s="67">
        <v>120</v>
      </c>
      <c r="K302" s="79"/>
    </row>
    <row r="303" spans="1:11" ht="12.75" customHeight="1">
      <c r="A303" s="55">
        <v>301</v>
      </c>
      <c r="B303" s="44" t="s">
        <v>946</v>
      </c>
      <c r="C303" s="44" t="s">
        <v>1845</v>
      </c>
      <c r="D303" s="45" t="s">
        <v>964</v>
      </c>
      <c r="E303" s="46">
        <v>20</v>
      </c>
      <c r="F303" s="46">
        <v>1.595</v>
      </c>
      <c r="G303" s="46">
        <f t="shared" si="8"/>
        <v>31.9</v>
      </c>
      <c r="H303" s="47">
        <v>0.08</v>
      </c>
      <c r="I303" s="47">
        <f t="shared" si="9"/>
        <v>1.6</v>
      </c>
      <c r="J303" s="67">
        <v>120</v>
      </c>
      <c r="K303" s="79"/>
    </row>
    <row r="304" spans="1:11" ht="12.75" customHeight="1">
      <c r="A304" s="55">
        <v>302</v>
      </c>
      <c r="B304" s="44" t="s">
        <v>946</v>
      </c>
      <c r="C304" s="44" t="s">
        <v>1921</v>
      </c>
      <c r="D304" s="45" t="s">
        <v>966</v>
      </c>
      <c r="E304" s="46">
        <v>2</v>
      </c>
      <c r="F304" s="46">
        <v>5.3170000000000002</v>
      </c>
      <c r="G304" s="46">
        <f t="shared" si="8"/>
        <v>10.634</v>
      </c>
      <c r="H304" s="47">
        <v>0.113</v>
      </c>
      <c r="I304" s="47">
        <f t="shared" si="9"/>
        <v>0.22600000000000001</v>
      </c>
      <c r="J304" s="67">
        <v>120</v>
      </c>
      <c r="K304" s="79"/>
    </row>
    <row r="305" spans="1:11" ht="12.75" customHeight="1">
      <c r="A305" s="55">
        <v>303</v>
      </c>
      <c r="B305" s="44" t="s">
        <v>946</v>
      </c>
      <c r="C305" s="44" t="s">
        <v>1922</v>
      </c>
      <c r="D305" s="45" t="s">
        <v>1000</v>
      </c>
      <c r="E305" s="46">
        <v>50</v>
      </c>
      <c r="F305" s="46">
        <v>0.53200000000000003</v>
      </c>
      <c r="G305" s="46">
        <f t="shared" si="8"/>
        <v>26.6</v>
      </c>
      <c r="H305" s="47">
        <v>4.7E-2</v>
      </c>
      <c r="I305" s="47">
        <f t="shared" si="9"/>
        <v>2.35</v>
      </c>
      <c r="J305" s="67">
        <v>120</v>
      </c>
      <c r="K305" s="79"/>
    </row>
    <row r="306" spans="1:11" ht="12.75" customHeight="1">
      <c r="A306" s="55">
        <v>304</v>
      </c>
      <c r="B306" s="44" t="s">
        <v>946</v>
      </c>
      <c r="C306" s="44" t="s">
        <v>130</v>
      </c>
      <c r="D306" s="45" t="s">
        <v>131</v>
      </c>
      <c r="E306" s="46">
        <v>5</v>
      </c>
      <c r="F306" s="46">
        <v>15.949</v>
      </c>
      <c r="G306" s="46">
        <f t="shared" si="8"/>
        <v>79.745000000000005</v>
      </c>
      <c r="H306" s="47">
        <v>0.56000000000000005</v>
      </c>
      <c r="I306" s="47">
        <f t="shared" si="9"/>
        <v>2.8000000000000003</v>
      </c>
      <c r="J306" s="67">
        <v>120</v>
      </c>
      <c r="K306" s="79"/>
    </row>
    <row r="307" spans="1:11" ht="12.75" customHeight="1">
      <c r="A307" s="55">
        <v>305</v>
      </c>
      <c r="B307" s="44" t="s">
        <v>946</v>
      </c>
      <c r="C307" s="44" t="s">
        <v>73</v>
      </c>
      <c r="D307" s="45" t="s">
        <v>74</v>
      </c>
      <c r="E307" s="46">
        <v>10</v>
      </c>
      <c r="F307" s="46">
        <v>3.15</v>
      </c>
      <c r="G307" s="46">
        <f t="shared" si="8"/>
        <v>31.5</v>
      </c>
      <c r="H307" s="47">
        <v>0.28000000000000003</v>
      </c>
      <c r="I307" s="47">
        <f t="shared" si="9"/>
        <v>2.8000000000000003</v>
      </c>
      <c r="J307" s="67">
        <v>120</v>
      </c>
      <c r="K307" s="77"/>
    </row>
    <row r="308" spans="1:11" ht="12.75" customHeight="1">
      <c r="A308" s="55">
        <v>306</v>
      </c>
      <c r="B308" s="44" t="s">
        <v>946</v>
      </c>
      <c r="C308" s="44" t="s">
        <v>518</v>
      </c>
      <c r="D308" s="45" t="s">
        <v>933</v>
      </c>
      <c r="E308" s="46">
        <v>50</v>
      </c>
      <c r="F308" s="46">
        <v>4.2530000000000001</v>
      </c>
      <c r="G308" s="46">
        <f t="shared" si="8"/>
        <v>212.65</v>
      </c>
      <c r="H308" s="47">
        <v>0.14499999999999999</v>
      </c>
      <c r="I308" s="47">
        <f t="shared" si="9"/>
        <v>7.2499999999999991</v>
      </c>
      <c r="J308" s="67">
        <v>121</v>
      </c>
      <c r="K308" s="76">
        <v>30.53</v>
      </c>
    </row>
    <row r="309" spans="1:11" ht="12.75" customHeight="1">
      <c r="A309" s="55">
        <v>307</v>
      </c>
      <c r="B309" s="44" t="s">
        <v>946</v>
      </c>
      <c r="C309" s="44" t="s">
        <v>1923</v>
      </c>
      <c r="D309" s="45" t="s">
        <v>235</v>
      </c>
      <c r="E309" s="46">
        <v>50</v>
      </c>
      <c r="F309" s="46">
        <v>2.6589999999999998</v>
      </c>
      <c r="G309" s="46">
        <f t="shared" si="8"/>
        <v>132.94999999999999</v>
      </c>
      <c r="H309" s="47">
        <v>0.28999999999999998</v>
      </c>
      <c r="I309" s="47">
        <f t="shared" si="9"/>
        <v>14.499999999999998</v>
      </c>
      <c r="J309" s="67">
        <v>121</v>
      </c>
      <c r="K309" s="79"/>
    </row>
    <row r="310" spans="1:11" ht="12.75" customHeight="1">
      <c r="A310" s="55">
        <v>308</v>
      </c>
      <c r="B310" s="44" t="s">
        <v>946</v>
      </c>
      <c r="C310" s="44" t="s">
        <v>320</v>
      </c>
      <c r="D310" s="45" t="s">
        <v>321</v>
      </c>
      <c r="E310" s="46">
        <v>2</v>
      </c>
      <c r="F310" s="46">
        <v>15.949</v>
      </c>
      <c r="G310" s="46">
        <f t="shared" si="8"/>
        <v>31.898</v>
      </c>
      <c r="H310" s="47">
        <v>0.39</v>
      </c>
      <c r="I310" s="47">
        <f t="shared" si="9"/>
        <v>0.78</v>
      </c>
      <c r="J310" s="67">
        <v>121</v>
      </c>
      <c r="K310" s="77"/>
    </row>
    <row r="311" spans="1:11" ht="12.75" customHeight="1">
      <c r="A311" s="55">
        <v>309</v>
      </c>
      <c r="B311" s="44" t="s">
        <v>946</v>
      </c>
      <c r="C311" s="44" t="s">
        <v>29</v>
      </c>
      <c r="D311" s="45" t="s">
        <v>30</v>
      </c>
      <c r="E311" s="46">
        <v>20</v>
      </c>
      <c r="F311" s="46">
        <v>0.53200000000000003</v>
      </c>
      <c r="G311" s="46">
        <f t="shared" si="8"/>
        <v>10.64</v>
      </c>
      <c r="H311" s="47">
        <v>0.01</v>
      </c>
      <c r="I311" s="47">
        <f t="shared" si="9"/>
        <v>0.2</v>
      </c>
      <c r="J311" s="67">
        <v>122</v>
      </c>
      <c r="K311" s="76">
        <v>17.079999999999998</v>
      </c>
    </row>
    <row r="312" spans="1:11" ht="12.75" customHeight="1">
      <c r="A312" s="55">
        <v>310</v>
      </c>
      <c r="B312" s="44" t="s">
        <v>946</v>
      </c>
      <c r="C312" s="44" t="s">
        <v>1924</v>
      </c>
      <c r="D312" s="45" t="s">
        <v>939</v>
      </c>
      <c r="E312" s="46">
        <v>20</v>
      </c>
      <c r="F312" s="46">
        <v>0.53200000000000003</v>
      </c>
      <c r="G312" s="46">
        <f t="shared" si="8"/>
        <v>10.64</v>
      </c>
      <c r="H312" s="47">
        <v>8.0000000000000002E-3</v>
      </c>
      <c r="I312" s="47">
        <f t="shared" si="9"/>
        <v>0.16</v>
      </c>
      <c r="J312" s="67">
        <v>122</v>
      </c>
      <c r="K312" s="79"/>
    </row>
    <row r="313" spans="1:11" ht="12.75" customHeight="1">
      <c r="A313" s="55">
        <v>311</v>
      </c>
      <c r="B313" s="44" t="s">
        <v>946</v>
      </c>
      <c r="C313" s="44" t="s">
        <v>1925</v>
      </c>
      <c r="D313" s="45" t="s">
        <v>943</v>
      </c>
      <c r="E313" s="46">
        <v>50</v>
      </c>
      <c r="F313" s="46">
        <v>0.53200000000000003</v>
      </c>
      <c r="G313" s="46">
        <f t="shared" si="8"/>
        <v>26.6</v>
      </c>
      <c r="H313" s="47">
        <v>0.02</v>
      </c>
      <c r="I313" s="47">
        <f t="shared" si="9"/>
        <v>1</v>
      </c>
      <c r="J313" s="67">
        <v>122</v>
      </c>
      <c r="K313" s="79"/>
    </row>
    <row r="314" spans="1:11" ht="12.75" customHeight="1">
      <c r="A314" s="55">
        <v>312</v>
      </c>
      <c r="B314" s="44" t="s">
        <v>946</v>
      </c>
      <c r="C314" s="44" t="s">
        <v>1773</v>
      </c>
      <c r="D314" s="45" t="s">
        <v>262</v>
      </c>
      <c r="E314" s="46">
        <v>30</v>
      </c>
      <c r="F314" s="46">
        <v>8.6340000000000003</v>
      </c>
      <c r="G314" s="46">
        <f t="shared" si="8"/>
        <v>259.02</v>
      </c>
      <c r="H314" s="47">
        <v>0.12</v>
      </c>
      <c r="I314" s="47">
        <f t="shared" si="9"/>
        <v>3.5999999999999996</v>
      </c>
      <c r="J314" s="67">
        <v>122</v>
      </c>
      <c r="K314" s="79"/>
    </row>
    <row r="315" spans="1:11" ht="12.75" customHeight="1">
      <c r="A315" s="55">
        <v>313</v>
      </c>
      <c r="B315" s="44" t="s">
        <v>946</v>
      </c>
      <c r="C315" s="44" t="s">
        <v>270</v>
      </c>
      <c r="D315" s="45" t="s">
        <v>271</v>
      </c>
      <c r="E315" s="46">
        <v>5</v>
      </c>
      <c r="F315" s="46">
        <v>17.012</v>
      </c>
      <c r="G315" s="46">
        <f t="shared" si="8"/>
        <v>85.06</v>
      </c>
      <c r="H315" s="47">
        <v>0.72</v>
      </c>
      <c r="I315" s="47">
        <f t="shared" si="9"/>
        <v>3.5999999999999996</v>
      </c>
      <c r="J315" s="67">
        <v>122</v>
      </c>
      <c r="K315" s="79"/>
    </row>
    <row r="316" spans="1:11" ht="12.75" customHeight="1">
      <c r="A316" s="55">
        <v>314</v>
      </c>
      <c r="B316" s="44" t="s">
        <v>946</v>
      </c>
      <c r="C316" s="44" t="s">
        <v>969</v>
      </c>
      <c r="D316" s="45" t="s">
        <v>970</v>
      </c>
      <c r="E316" s="46">
        <v>5</v>
      </c>
      <c r="F316" s="46">
        <v>6.38</v>
      </c>
      <c r="G316" s="46">
        <f t="shared" si="8"/>
        <v>31.9</v>
      </c>
      <c r="H316" s="47">
        <v>0.09</v>
      </c>
      <c r="I316" s="47">
        <f t="shared" si="9"/>
        <v>0.44999999999999996</v>
      </c>
      <c r="J316" s="67">
        <v>122</v>
      </c>
      <c r="K316" s="79"/>
    </row>
    <row r="317" spans="1:11" ht="12.75" customHeight="1">
      <c r="A317" s="55">
        <v>315</v>
      </c>
      <c r="B317" s="44" t="s">
        <v>946</v>
      </c>
      <c r="C317" s="44">
        <v>310230700</v>
      </c>
      <c r="D317" s="45" t="s">
        <v>601</v>
      </c>
      <c r="E317" s="46">
        <v>10</v>
      </c>
      <c r="F317" s="46">
        <v>0.53200000000000003</v>
      </c>
      <c r="G317" s="46">
        <f t="shared" si="8"/>
        <v>5.32</v>
      </c>
      <c r="H317" s="47">
        <v>0.02</v>
      </c>
      <c r="I317" s="47">
        <f t="shared" si="9"/>
        <v>0.2</v>
      </c>
      <c r="J317" s="67">
        <v>122</v>
      </c>
      <c r="K317" s="79"/>
    </row>
    <row r="318" spans="1:11" ht="12.75" customHeight="1">
      <c r="A318" s="55">
        <v>316</v>
      </c>
      <c r="B318" s="44" t="s">
        <v>946</v>
      </c>
      <c r="C318" s="44" t="s">
        <v>1926</v>
      </c>
      <c r="D318" s="45" t="s">
        <v>973</v>
      </c>
      <c r="E318" s="46">
        <v>20</v>
      </c>
      <c r="F318" s="46">
        <v>2.1269999999999998</v>
      </c>
      <c r="G318" s="46">
        <f t="shared" si="8"/>
        <v>42.539999999999992</v>
      </c>
      <c r="H318" s="47">
        <v>0.09</v>
      </c>
      <c r="I318" s="47">
        <f t="shared" si="9"/>
        <v>1.7999999999999998</v>
      </c>
      <c r="J318" s="67">
        <v>122</v>
      </c>
      <c r="K318" s="79"/>
    </row>
    <row r="319" spans="1:11" ht="12.75" customHeight="1">
      <c r="A319" s="55">
        <v>317</v>
      </c>
      <c r="B319" s="44" t="s">
        <v>946</v>
      </c>
      <c r="C319" s="44" t="s">
        <v>1911</v>
      </c>
      <c r="D319" s="45" t="s">
        <v>981</v>
      </c>
      <c r="E319" s="46">
        <v>10</v>
      </c>
      <c r="F319" s="46">
        <v>3.19</v>
      </c>
      <c r="G319" s="46">
        <f t="shared" si="8"/>
        <v>31.9</v>
      </c>
      <c r="H319" s="47">
        <v>2.7E-2</v>
      </c>
      <c r="I319" s="47">
        <f t="shared" si="9"/>
        <v>0.27</v>
      </c>
      <c r="J319" s="67">
        <v>122</v>
      </c>
      <c r="K319" s="79"/>
    </row>
    <row r="320" spans="1:11" ht="12.75" customHeight="1">
      <c r="A320" s="55">
        <v>318</v>
      </c>
      <c r="B320" s="44" t="s">
        <v>946</v>
      </c>
      <c r="C320" s="44" t="s">
        <v>100</v>
      </c>
      <c r="D320" s="45" t="s">
        <v>101</v>
      </c>
      <c r="E320" s="46">
        <v>10</v>
      </c>
      <c r="F320" s="46">
        <v>3.19</v>
      </c>
      <c r="G320" s="46">
        <f t="shared" si="8"/>
        <v>31.9</v>
      </c>
      <c r="H320" s="47">
        <v>2.3E-2</v>
      </c>
      <c r="I320" s="47">
        <f t="shared" si="9"/>
        <v>0.22999999999999998</v>
      </c>
      <c r="J320" s="67">
        <v>122</v>
      </c>
      <c r="K320" s="79"/>
    </row>
    <row r="321" spans="1:11" ht="12.75" customHeight="1">
      <c r="A321" s="55">
        <v>319</v>
      </c>
      <c r="B321" s="44" t="s">
        <v>946</v>
      </c>
      <c r="C321" s="44" t="s">
        <v>1927</v>
      </c>
      <c r="D321" s="45" t="s">
        <v>993</v>
      </c>
      <c r="E321" s="46">
        <v>30</v>
      </c>
      <c r="F321" s="46">
        <v>0.53200000000000003</v>
      </c>
      <c r="G321" s="46">
        <f t="shared" si="8"/>
        <v>15.96</v>
      </c>
      <c r="H321" s="47">
        <v>1.0999999999999999E-2</v>
      </c>
      <c r="I321" s="47">
        <f t="shared" si="9"/>
        <v>0.32999999999999996</v>
      </c>
      <c r="J321" s="67">
        <v>122</v>
      </c>
      <c r="K321" s="79"/>
    </row>
    <row r="322" spans="1:11" ht="12.75" customHeight="1">
      <c r="A322" s="55">
        <v>320</v>
      </c>
      <c r="B322" s="44" t="s">
        <v>946</v>
      </c>
      <c r="C322" s="44" t="s">
        <v>1928</v>
      </c>
      <c r="D322" s="45" t="s">
        <v>996</v>
      </c>
      <c r="E322" s="46">
        <v>5</v>
      </c>
      <c r="F322" s="46">
        <v>21.265000000000001</v>
      </c>
      <c r="G322" s="46">
        <f t="shared" si="8"/>
        <v>106.325</v>
      </c>
      <c r="H322" s="47">
        <v>0.74</v>
      </c>
      <c r="I322" s="47">
        <f t="shared" si="9"/>
        <v>3.7</v>
      </c>
      <c r="J322" s="67">
        <v>122</v>
      </c>
      <c r="K322" s="79"/>
    </row>
    <row r="323" spans="1:11" ht="12.75" customHeight="1">
      <c r="A323" s="55">
        <v>321</v>
      </c>
      <c r="B323" s="44" t="s">
        <v>946</v>
      </c>
      <c r="C323" s="44" t="s">
        <v>1929</v>
      </c>
      <c r="D323" s="45" t="s">
        <v>998</v>
      </c>
      <c r="E323" s="46">
        <v>5</v>
      </c>
      <c r="F323" s="46">
        <v>5.3170000000000002</v>
      </c>
      <c r="G323" s="46">
        <f t="shared" si="8"/>
        <v>26.585000000000001</v>
      </c>
      <c r="H323" s="47">
        <v>0.2</v>
      </c>
      <c r="I323" s="47">
        <f t="shared" si="9"/>
        <v>1</v>
      </c>
      <c r="J323" s="67">
        <v>122</v>
      </c>
      <c r="K323" s="79"/>
    </row>
    <row r="324" spans="1:11" ht="12.75" customHeight="1">
      <c r="A324" s="55">
        <v>322</v>
      </c>
      <c r="B324" s="44" t="s">
        <v>946</v>
      </c>
      <c r="C324" s="44" t="s">
        <v>1930</v>
      </c>
      <c r="D324" s="45" t="s">
        <v>1002</v>
      </c>
      <c r="E324" s="46">
        <v>5</v>
      </c>
      <c r="F324" s="46">
        <v>5.3170000000000002</v>
      </c>
      <c r="G324" s="46">
        <f t="shared" ref="G324:G387" si="10">F324*E324</f>
        <v>26.585000000000001</v>
      </c>
      <c r="H324" s="47">
        <v>0.12</v>
      </c>
      <c r="I324" s="47">
        <f t="shared" ref="I324:I387" si="11">H324*E324</f>
        <v>0.6</v>
      </c>
      <c r="J324" s="67">
        <v>122</v>
      </c>
      <c r="K324" s="79"/>
    </row>
    <row r="325" spans="1:11" ht="12.75" customHeight="1">
      <c r="A325" s="55">
        <v>323</v>
      </c>
      <c r="B325" s="44" t="s">
        <v>946</v>
      </c>
      <c r="C325" s="44" t="s">
        <v>924</v>
      </c>
      <c r="D325" s="45" t="s">
        <v>925</v>
      </c>
      <c r="E325" s="46">
        <v>15</v>
      </c>
      <c r="F325" s="46">
        <v>5.3170000000000002</v>
      </c>
      <c r="G325" s="46">
        <f t="shared" si="10"/>
        <v>79.754999999999995</v>
      </c>
      <c r="H325" s="47">
        <v>0.14000000000000001</v>
      </c>
      <c r="I325" s="47">
        <f t="shared" si="11"/>
        <v>2.1</v>
      </c>
      <c r="J325" s="67">
        <v>122</v>
      </c>
      <c r="K325" s="79"/>
    </row>
    <row r="326" spans="1:11" ht="12.75" customHeight="1">
      <c r="A326" s="55">
        <v>324</v>
      </c>
      <c r="B326" s="44" t="s">
        <v>946</v>
      </c>
      <c r="C326" s="44" t="e">
        <v>#N/A</v>
      </c>
      <c r="D326" s="45" t="s">
        <v>1568</v>
      </c>
      <c r="E326" s="46">
        <v>16</v>
      </c>
      <c r="F326" s="46">
        <v>0.36899999999999999</v>
      </c>
      <c r="G326" s="46">
        <f t="shared" si="10"/>
        <v>5.9039999999999999</v>
      </c>
      <c r="H326" s="47">
        <v>2E-3</v>
      </c>
      <c r="I326" s="47">
        <f t="shared" si="11"/>
        <v>3.2000000000000001E-2</v>
      </c>
      <c r="J326" s="67">
        <v>122</v>
      </c>
      <c r="K326" s="77"/>
    </row>
    <row r="327" spans="1:11" ht="12.75" customHeight="1">
      <c r="A327" s="55">
        <v>325</v>
      </c>
      <c r="B327" s="44" t="s">
        <v>946</v>
      </c>
      <c r="C327" s="44" t="e">
        <v>#N/A</v>
      </c>
      <c r="D327" s="45" t="s">
        <v>1532</v>
      </c>
      <c r="E327" s="46">
        <v>13</v>
      </c>
      <c r="F327" s="46">
        <v>0.745</v>
      </c>
      <c r="G327" s="46">
        <f t="shared" si="10"/>
        <v>9.6850000000000005</v>
      </c>
      <c r="H327" s="47">
        <v>2.91</v>
      </c>
      <c r="I327" s="47">
        <f t="shared" si="11"/>
        <v>37.83</v>
      </c>
      <c r="J327" s="67">
        <v>123</v>
      </c>
      <c r="K327" s="72">
        <v>40.869999999999997</v>
      </c>
    </row>
    <row r="328" spans="1:11" ht="12.75" customHeight="1">
      <c r="A328" s="55">
        <v>326</v>
      </c>
      <c r="B328" s="44" t="s">
        <v>946</v>
      </c>
      <c r="C328" s="44" t="e">
        <v>#N/A</v>
      </c>
      <c r="D328" s="45" t="s">
        <v>1532</v>
      </c>
      <c r="E328" s="46">
        <v>13</v>
      </c>
      <c r="F328" s="46">
        <v>0.745</v>
      </c>
      <c r="G328" s="46">
        <f t="shared" si="10"/>
        <v>9.6850000000000005</v>
      </c>
      <c r="H328" s="47">
        <v>2.91</v>
      </c>
      <c r="I328" s="47">
        <f t="shared" si="11"/>
        <v>37.83</v>
      </c>
      <c r="J328" s="67">
        <v>124</v>
      </c>
      <c r="K328" s="72">
        <v>41.52</v>
      </c>
    </row>
    <row r="329" spans="1:11" ht="12.75" customHeight="1">
      <c r="A329" s="55">
        <v>327</v>
      </c>
      <c r="B329" s="44" t="s">
        <v>946</v>
      </c>
      <c r="C329" s="44" t="s">
        <v>947</v>
      </c>
      <c r="D329" s="45" t="s">
        <v>254</v>
      </c>
      <c r="E329" s="46">
        <v>20</v>
      </c>
      <c r="F329" s="46">
        <v>2.1269999999999998</v>
      </c>
      <c r="G329" s="46">
        <f t="shared" si="10"/>
        <v>42.539999999999992</v>
      </c>
      <c r="H329" s="47">
        <v>0.25</v>
      </c>
      <c r="I329" s="47">
        <f t="shared" si="11"/>
        <v>5</v>
      </c>
      <c r="J329" s="67">
        <v>125</v>
      </c>
      <c r="K329" s="76">
        <v>22.55</v>
      </c>
    </row>
    <row r="330" spans="1:11" ht="12.75" customHeight="1">
      <c r="A330" s="55">
        <v>328</v>
      </c>
      <c r="B330" s="44" t="s">
        <v>946</v>
      </c>
      <c r="C330" s="44" t="s">
        <v>949</v>
      </c>
      <c r="D330" s="45" t="s">
        <v>256</v>
      </c>
      <c r="E330" s="46">
        <v>20</v>
      </c>
      <c r="F330" s="46">
        <v>2.1269999999999998</v>
      </c>
      <c r="G330" s="46">
        <f t="shared" si="10"/>
        <v>42.539999999999992</v>
      </c>
      <c r="H330" s="47">
        <v>0.25</v>
      </c>
      <c r="I330" s="47">
        <f t="shared" si="11"/>
        <v>5</v>
      </c>
      <c r="J330" s="67">
        <v>125</v>
      </c>
      <c r="K330" s="79"/>
    </row>
    <row r="331" spans="1:11" ht="12.75" customHeight="1">
      <c r="A331" s="55">
        <v>329</v>
      </c>
      <c r="B331" s="44" t="s">
        <v>946</v>
      </c>
      <c r="C331" s="44" t="s">
        <v>1931</v>
      </c>
      <c r="D331" s="45" t="s">
        <v>474</v>
      </c>
      <c r="E331" s="46">
        <v>15</v>
      </c>
      <c r="F331" s="46">
        <v>3.19</v>
      </c>
      <c r="G331" s="46">
        <f t="shared" si="10"/>
        <v>47.85</v>
      </c>
      <c r="H331" s="47">
        <v>0.14000000000000001</v>
      </c>
      <c r="I331" s="47">
        <f t="shared" si="11"/>
        <v>2.1</v>
      </c>
      <c r="J331" s="67">
        <v>125</v>
      </c>
      <c r="K331" s="79"/>
    </row>
    <row r="332" spans="1:11" ht="12.75" customHeight="1">
      <c r="A332" s="55">
        <v>330</v>
      </c>
      <c r="B332" s="44" t="s">
        <v>946</v>
      </c>
      <c r="C332" s="44" t="s">
        <v>1043</v>
      </c>
      <c r="D332" s="45" t="s">
        <v>1044</v>
      </c>
      <c r="E332" s="46">
        <v>15</v>
      </c>
      <c r="F332" s="46">
        <v>3.19</v>
      </c>
      <c r="G332" s="46">
        <f t="shared" si="10"/>
        <v>47.85</v>
      </c>
      <c r="H332" s="47">
        <v>0.14000000000000001</v>
      </c>
      <c r="I332" s="47">
        <f t="shared" si="11"/>
        <v>2.1</v>
      </c>
      <c r="J332" s="67">
        <v>125</v>
      </c>
      <c r="K332" s="79"/>
    </row>
    <row r="333" spans="1:11" ht="12.75" customHeight="1">
      <c r="A333" s="55">
        <v>331</v>
      </c>
      <c r="B333" s="44" t="s">
        <v>946</v>
      </c>
      <c r="C333" s="44" t="s">
        <v>1046</v>
      </c>
      <c r="D333" s="45" t="s">
        <v>1047</v>
      </c>
      <c r="E333" s="46">
        <v>15</v>
      </c>
      <c r="F333" s="46">
        <v>3.19</v>
      </c>
      <c r="G333" s="46">
        <f t="shared" si="10"/>
        <v>47.85</v>
      </c>
      <c r="H333" s="47">
        <v>0.14499999999999999</v>
      </c>
      <c r="I333" s="47">
        <f t="shared" si="11"/>
        <v>2.1749999999999998</v>
      </c>
      <c r="J333" s="67">
        <v>125</v>
      </c>
      <c r="K333" s="79"/>
    </row>
    <row r="334" spans="1:11" ht="12.75" customHeight="1">
      <c r="A334" s="55">
        <v>332</v>
      </c>
      <c r="B334" s="44" t="s">
        <v>946</v>
      </c>
      <c r="C334" s="44" t="s">
        <v>1932</v>
      </c>
      <c r="D334" s="45" t="s">
        <v>480</v>
      </c>
      <c r="E334" s="46">
        <v>15</v>
      </c>
      <c r="F334" s="46">
        <v>3.19</v>
      </c>
      <c r="G334" s="46">
        <f t="shared" si="10"/>
        <v>47.85</v>
      </c>
      <c r="H334" s="47">
        <v>0.14499999999999999</v>
      </c>
      <c r="I334" s="47">
        <f t="shared" si="11"/>
        <v>2.1749999999999998</v>
      </c>
      <c r="J334" s="67">
        <v>125</v>
      </c>
      <c r="K334" s="77"/>
    </row>
    <row r="335" spans="1:11" ht="12.75" customHeight="1">
      <c r="A335" s="55">
        <v>333</v>
      </c>
      <c r="B335" s="44" t="s">
        <v>946</v>
      </c>
      <c r="C335" s="44" t="s">
        <v>1933</v>
      </c>
      <c r="D335" s="45" t="s">
        <v>294</v>
      </c>
      <c r="E335" s="46">
        <v>6</v>
      </c>
      <c r="F335" s="46">
        <v>19.138000000000002</v>
      </c>
      <c r="G335" s="46">
        <f t="shared" si="10"/>
        <v>114.828</v>
      </c>
      <c r="H335" s="47">
        <v>1.81</v>
      </c>
      <c r="I335" s="47">
        <f t="shared" si="11"/>
        <v>10.86</v>
      </c>
      <c r="J335" s="67">
        <v>126</v>
      </c>
      <c r="K335" s="76">
        <v>20.329999999999998</v>
      </c>
    </row>
    <row r="336" spans="1:11" ht="12.75" customHeight="1">
      <c r="A336" s="55">
        <v>334</v>
      </c>
      <c r="B336" s="44" t="s">
        <v>946</v>
      </c>
      <c r="C336" s="44">
        <v>13100</v>
      </c>
      <c r="D336" s="45" t="s">
        <v>994</v>
      </c>
      <c r="E336" s="46">
        <v>2</v>
      </c>
      <c r="F336" s="46">
        <v>26.581</v>
      </c>
      <c r="G336" s="46">
        <f t="shared" si="10"/>
        <v>53.161999999999999</v>
      </c>
      <c r="H336" s="47">
        <v>2.2000000000000002</v>
      </c>
      <c r="I336" s="47">
        <f t="shared" si="11"/>
        <v>4.4000000000000004</v>
      </c>
      <c r="J336" s="67">
        <v>126</v>
      </c>
      <c r="K336" s="79"/>
    </row>
    <row r="337" spans="1:11" ht="12.75" customHeight="1">
      <c r="A337" s="55">
        <v>335</v>
      </c>
      <c r="B337" s="44" t="s">
        <v>946</v>
      </c>
      <c r="C337" s="44" t="e">
        <v>#N/A</v>
      </c>
      <c r="D337" s="45" t="s">
        <v>1365</v>
      </c>
      <c r="E337" s="46">
        <v>25</v>
      </c>
      <c r="F337" s="46">
        <v>3.0059999999999998</v>
      </c>
      <c r="G337" s="46">
        <f t="shared" si="10"/>
        <v>75.149999999999991</v>
      </c>
      <c r="H337" s="47">
        <v>0.15</v>
      </c>
      <c r="I337" s="47">
        <f t="shared" si="11"/>
        <v>3.75</v>
      </c>
      <c r="J337" s="67">
        <v>126</v>
      </c>
      <c r="K337" s="77"/>
    </row>
    <row r="338" spans="1:11" ht="12.75" customHeight="1">
      <c r="A338" s="55">
        <v>336</v>
      </c>
      <c r="B338" s="44" t="s">
        <v>946</v>
      </c>
      <c r="C338" s="44" t="s">
        <v>1934</v>
      </c>
      <c r="D338" s="45" t="s">
        <v>300</v>
      </c>
      <c r="E338" s="46">
        <v>10</v>
      </c>
      <c r="F338" s="46">
        <v>26.581</v>
      </c>
      <c r="G338" s="46">
        <f t="shared" si="10"/>
        <v>265.81</v>
      </c>
      <c r="H338" s="47">
        <v>1.6</v>
      </c>
      <c r="I338" s="47">
        <f t="shared" si="11"/>
        <v>16</v>
      </c>
      <c r="J338" s="67">
        <v>127</v>
      </c>
      <c r="K338" s="72">
        <v>18.190000000000001</v>
      </c>
    </row>
    <row r="339" spans="1:11" ht="12.75" customHeight="1">
      <c r="A339" s="55">
        <v>337</v>
      </c>
      <c r="B339" s="44" t="s">
        <v>946</v>
      </c>
      <c r="C339" s="44" t="s">
        <v>1018</v>
      </c>
      <c r="D339" s="45" t="s">
        <v>1021</v>
      </c>
      <c r="E339" s="46">
        <v>1</v>
      </c>
      <c r="F339" s="46">
        <v>63.792999999999999</v>
      </c>
      <c r="G339" s="46">
        <f t="shared" si="10"/>
        <v>63.792999999999999</v>
      </c>
      <c r="H339" s="47">
        <v>0.46800000000000003</v>
      </c>
      <c r="I339" s="47">
        <f t="shared" si="11"/>
        <v>0.46800000000000003</v>
      </c>
      <c r="J339" s="67">
        <v>128</v>
      </c>
      <c r="K339" s="72">
        <v>5.52</v>
      </c>
    </row>
    <row r="340" spans="1:11" ht="12.75" customHeight="1">
      <c r="A340" s="55">
        <v>338</v>
      </c>
      <c r="B340" s="44" t="s">
        <v>946</v>
      </c>
      <c r="C340" s="44" t="s">
        <v>1018</v>
      </c>
      <c r="D340" s="45" t="s">
        <v>1021</v>
      </c>
      <c r="E340" s="46">
        <v>1</v>
      </c>
      <c r="F340" s="46">
        <v>63.792999999999999</v>
      </c>
      <c r="G340" s="46">
        <f t="shared" si="10"/>
        <v>63.792999999999999</v>
      </c>
      <c r="H340" s="47">
        <v>4.68</v>
      </c>
      <c r="I340" s="47">
        <f t="shared" si="11"/>
        <v>4.68</v>
      </c>
      <c r="J340" s="67">
        <v>129</v>
      </c>
      <c r="K340" s="72">
        <v>5.39</v>
      </c>
    </row>
    <row r="341" spans="1:11" ht="12.75" customHeight="1">
      <c r="A341" s="55">
        <v>339</v>
      </c>
      <c r="B341" s="44" t="s">
        <v>946</v>
      </c>
      <c r="C341" s="44" t="s">
        <v>422</v>
      </c>
      <c r="D341" s="45" t="s">
        <v>1019</v>
      </c>
      <c r="E341" s="46">
        <v>1</v>
      </c>
      <c r="F341" s="46">
        <v>63.792999999999999</v>
      </c>
      <c r="G341" s="46">
        <f t="shared" si="10"/>
        <v>63.792999999999999</v>
      </c>
      <c r="H341" s="47">
        <v>4.68</v>
      </c>
      <c r="I341" s="47">
        <f t="shared" si="11"/>
        <v>4.68</v>
      </c>
      <c r="J341" s="67">
        <v>130</v>
      </c>
      <c r="K341" s="72">
        <v>5.68</v>
      </c>
    </row>
    <row r="342" spans="1:11" ht="12.75" customHeight="1">
      <c r="A342" s="55">
        <v>340</v>
      </c>
      <c r="B342" s="44" t="s">
        <v>946</v>
      </c>
      <c r="C342" s="44" t="s">
        <v>422</v>
      </c>
      <c r="D342" s="45" t="s">
        <v>1019</v>
      </c>
      <c r="E342" s="46">
        <v>1</v>
      </c>
      <c r="F342" s="46">
        <v>63.792999999999999</v>
      </c>
      <c r="G342" s="46">
        <f t="shared" si="10"/>
        <v>63.792999999999999</v>
      </c>
      <c r="H342" s="47">
        <v>4.68</v>
      </c>
      <c r="I342" s="47">
        <f t="shared" si="11"/>
        <v>4.68</v>
      </c>
      <c r="J342" s="67">
        <v>131</v>
      </c>
      <c r="K342" s="72">
        <v>5.71</v>
      </c>
    </row>
    <row r="343" spans="1:11" ht="12.75" customHeight="1">
      <c r="A343" s="55">
        <v>341</v>
      </c>
      <c r="B343" s="44" t="s">
        <v>946</v>
      </c>
      <c r="C343" s="44" t="s">
        <v>1052</v>
      </c>
      <c r="D343" s="45" t="s">
        <v>1053</v>
      </c>
      <c r="E343" s="46">
        <v>2</v>
      </c>
      <c r="F343" s="46">
        <v>42.529000000000003</v>
      </c>
      <c r="G343" s="46">
        <f t="shared" si="10"/>
        <v>85.058000000000007</v>
      </c>
      <c r="H343" s="47">
        <v>3.63</v>
      </c>
      <c r="I343" s="47">
        <f t="shared" si="11"/>
        <v>7.26</v>
      </c>
      <c r="J343" s="67">
        <v>132</v>
      </c>
      <c r="K343" s="72">
        <v>9.1999999999999993</v>
      </c>
    </row>
    <row r="344" spans="1:11" ht="12.75" customHeight="1">
      <c r="A344" s="55">
        <v>342</v>
      </c>
      <c r="B344" s="44" t="s">
        <v>946</v>
      </c>
      <c r="C344" s="44" t="s">
        <v>1055</v>
      </c>
      <c r="D344" s="45" t="s">
        <v>1056</v>
      </c>
      <c r="E344" s="46">
        <v>2</v>
      </c>
      <c r="F344" s="46">
        <v>42.529000000000003</v>
      </c>
      <c r="G344" s="46">
        <f t="shared" si="10"/>
        <v>85.058000000000007</v>
      </c>
      <c r="H344" s="47">
        <v>4.32</v>
      </c>
      <c r="I344" s="47">
        <f t="shared" si="11"/>
        <v>8.64</v>
      </c>
      <c r="J344" s="67">
        <v>133</v>
      </c>
      <c r="K344" s="76">
        <v>10.5</v>
      </c>
    </row>
    <row r="345" spans="1:11" ht="12.75" customHeight="1">
      <c r="A345" s="55">
        <v>343</v>
      </c>
      <c r="B345" s="44" t="s">
        <v>946</v>
      </c>
      <c r="C345" s="44" t="s">
        <v>1593</v>
      </c>
      <c r="D345" s="45" t="s">
        <v>1594</v>
      </c>
      <c r="E345" s="46">
        <v>10</v>
      </c>
      <c r="F345" s="46">
        <v>1.611</v>
      </c>
      <c r="G345" s="46">
        <f t="shared" si="10"/>
        <v>16.11</v>
      </c>
      <c r="H345" s="47">
        <v>0.26600000000000001</v>
      </c>
      <c r="I345" s="47">
        <f t="shared" si="11"/>
        <v>2.66</v>
      </c>
      <c r="J345" s="67">
        <v>133</v>
      </c>
      <c r="K345" s="77"/>
    </row>
    <row r="346" spans="1:11" ht="12.75" customHeight="1">
      <c r="A346" s="55">
        <v>344</v>
      </c>
      <c r="B346" s="44" t="s">
        <v>946</v>
      </c>
      <c r="C346" s="44" t="s">
        <v>1935</v>
      </c>
      <c r="D346" s="45" t="s">
        <v>282</v>
      </c>
      <c r="E346" s="46">
        <v>10</v>
      </c>
      <c r="F346" s="46">
        <v>6.38</v>
      </c>
      <c r="G346" s="46">
        <f t="shared" si="10"/>
        <v>63.8</v>
      </c>
      <c r="H346" s="47">
        <v>0.13</v>
      </c>
      <c r="I346" s="47">
        <f t="shared" si="11"/>
        <v>1.3</v>
      </c>
      <c r="J346" s="67">
        <v>134</v>
      </c>
      <c r="K346" s="76">
        <v>5.2</v>
      </c>
    </row>
    <row r="347" spans="1:11" ht="12.75" customHeight="1">
      <c r="A347" s="55">
        <v>345</v>
      </c>
      <c r="B347" s="44" t="s">
        <v>946</v>
      </c>
      <c r="C347" s="44" t="s">
        <v>1936</v>
      </c>
      <c r="D347" s="45" t="s">
        <v>215</v>
      </c>
      <c r="E347" s="46">
        <v>25</v>
      </c>
      <c r="F347" s="46">
        <v>0.53200000000000003</v>
      </c>
      <c r="G347" s="46">
        <f t="shared" si="10"/>
        <v>13.3</v>
      </c>
      <c r="H347" s="47">
        <v>0.01</v>
      </c>
      <c r="I347" s="47">
        <f t="shared" si="11"/>
        <v>0.25</v>
      </c>
      <c r="J347" s="67">
        <v>134</v>
      </c>
      <c r="K347" s="79"/>
    </row>
    <row r="348" spans="1:11" ht="12.75" customHeight="1">
      <c r="A348" s="55">
        <v>346</v>
      </c>
      <c r="B348" s="44" t="s">
        <v>946</v>
      </c>
      <c r="C348" s="44" t="s">
        <v>17</v>
      </c>
      <c r="D348" s="45" t="s">
        <v>18</v>
      </c>
      <c r="E348" s="46">
        <v>24</v>
      </c>
      <c r="F348" s="46">
        <v>0.63800000000000001</v>
      </c>
      <c r="G348" s="46">
        <f t="shared" si="10"/>
        <v>15.312000000000001</v>
      </c>
      <c r="H348" s="47">
        <v>0.03</v>
      </c>
      <c r="I348" s="47">
        <f t="shared" si="11"/>
        <v>0.72</v>
      </c>
      <c r="J348" s="67">
        <v>134</v>
      </c>
      <c r="K348" s="79"/>
    </row>
    <row r="349" spans="1:11" ht="12.75" customHeight="1">
      <c r="A349" s="55">
        <v>347</v>
      </c>
      <c r="B349" s="44" t="s">
        <v>946</v>
      </c>
      <c r="C349" s="44" t="s">
        <v>1937</v>
      </c>
      <c r="D349" s="45" t="s">
        <v>1546</v>
      </c>
      <c r="E349" s="46">
        <v>25</v>
      </c>
      <c r="F349" s="46">
        <v>1.595</v>
      </c>
      <c r="G349" s="46">
        <f t="shared" si="10"/>
        <v>39.875</v>
      </c>
      <c r="H349" s="47">
        <v>0.02</v>
      </c>
      <c r="I349" s="47">
        <f t="shared" si="11"/>
        <v>0.5</v>
      </c>
      <c r="J349" s="67">
        <v>134</v>
      </c>
      <c r="K349" s="79"/>
    </row>
    <row r="350" spans="1:11" ht="12.75" customHeight="1">
      <c r="A350" s="55">
        <v>348</v>
      </c>
      <c r="B350" s="44" t="s">
        <v>946</v>
      </c>
      <c r="C350" s="44" t="s">
        <v>1938</v>
      </c>
      <c r="D350" s="45" t="s">
        <v>1549</v>
      </c>
      <c r="E350" s="46">
        <v>25</v>
      </c>
      <c r="F350" s="46">
        <v>0.107</v>
      </c>
      <c r="G350" s="46">
        <f t="shared" si="10"/>
        <v>2.6749999999999998</v>
      </c>
      <c r="H350" s="47">
        <v>0.01</v>
      </c>
      <c r="I350" s="47">
        <f t="shared" si="11"/>
        <v>0.25</v>
      </c>
      <c r="J350" s="67">
        <v>134</v>
      </c>
      <c r="K350" s="79"/>
    </row>
    <row r="351" spans="1:11" ht="12.75" customHeight="1">
      <c r="A351" s="55">
        <v>349</v>
      </c>
      <c r="B351" s="44" t="s">
        <v>946</v>
      </c>
      <c r="C351" s="44" t="s">
        <v>1939</v>
      </c>
      <c r="D351" s="45" t="s">
        <v>1552</v>
      </c>
      <c r="E351" s="46">
        <v>25</v>
      </c>
      <c r="F351" s="46">
        <v>0.21299999999999999</v>
      </c>
      <c r="G351" s="46">
        <f t="shared" si="10"/>
        <v>5.3250000000000002</v>
      </c>
      <c r="H351" s="47">
        <v>6.0000000000000001E-3</v>
      </c>
      <c r="I351" s="47">
        <f t="shared" si="11"/>
        <v>0.15</v>
      </c>
      <c r="J351" s="67">
        <v>134</v>
      </c>
      <c r="K351" s="79"/>
    </row>
    <row r="352" spans="1:11" ht="12.75" customHeight="1">
      <c r="A352" s="55">
        <v>350</v>
      </c>
      <c r="B352" s="44" t="s">
        <v>946</v>
      </c>
      <c r="C352" s="44" t="e">
        <v>#N/A</v>
      </c>
      <c r="D352" s="45" t="s">
        <v>1300</v>
      </c>
      <c r="E352" s="46">
        <v>5</v>
      </c>
      <c r="F352" s="46">
        <v>1.0640000000000001</v>
      </c>
      <c r="G352" s="46">
        <f t="shared" si="10"/>
        <v>5.32</v>
      </c>
      <c r="H352" s="47">
        <v>0.02</v>
      </c>
      <c r="I352" s="47">
        <f t="shared" si="11"/>
        <v>0.1</v>
      </c>
      <c r="J352" s="67">
        <v>134</v>
      </c>
      <c r="K352" s="79"/>
    </row>
    <row r="353" spans="1:11" ht="12.75" customHeight="1">
      <c r="A353" s="55">
        <v>351</v>
      </c>
      <c r="B353" s="44" t="s">
        <v>946</v>
      </c>
      <c r="C353" s="44" t="s">
        <v>1867</v>
      </c>
      <c r="D353" s="45" t="s">
        <v>1308</v>
      </c>
      <c r="E353" s="46">
        <v>25</v>
      </c>
      <c r="F353" s="46">
        <v>0.17100000000000001</v>
      </c>
      <c r="G353" s="46">
        <f t="shared" si="10"/>
        <v>4.2750000000000004</v>
      </c>
      <c r="H353" s="47">
        <v>1E-3</v>
      </c>
      <c r="I353" s="47">
        <f t="shared" si="11"/>
        <v>2.5000000000000001E-2</v>
      </c>
      <c r="J353" s="67">
        <v>134</v>
      </c>
      <c r="K353" s="77"/>
    </row>
    <row r="354" spans="1:11" ht="12.75" customHeight="1">
      <c r="A354" s="55">
        <v>352</v>
      </c>
      <c r="B354" s="44" t="s">
        <v>946</v>
      </c>
      <c r="C354" s="44" t="s">
        <v>377</v>
      </c>
      <c r="D354" s="45" t="s">
        <v>378</v>
      </c>
      <c r="E354" s="46">
        <v>3</v>
      </c>
      <c r="F354" s="46">
        <v>12.759</v>
      </c>
      <c r="G354" s="46">
        <f t="shared" si="10"/>
        <v>38.277000000000001</v>
      </c>
      <c r="H354" s="47">
        <v>1.1399999999999999</v>
      </c>
      <c r="I354" s="47">
        <f t="shared" si="11"/>
        <v>3.42</v>
      </c>
      <c r="J354" s="67">
        <v>135</v>
      </c>
      <c r="K354" s="76">
        <v>9.9700000000000006</v>
      </c>
    </row>
    <row r="355" spans="1:11" ht="12.75" customHeight="1">
      <c r="A355" s="55">
        <v>353</v>
      </c>
      <c r="B355" s="44" t="s">
        <v>946</v>
      </c>
      <c r="C355" s="44" t="e">
        <v>#N/A</v>
      </c>
      <c r="D355" s="45" t="s">
        <v>1323</v>
      </c>
      <c r="E355" s="46">
        <v>5</v>
      </c>
      <c r="F355" s="46">
        <v>0.999</v>
      </c>
      <c r="G355" s="46">
        <f t="shared" si="10"/>
        <v>4.9950000000000001</v>
      </c>
      <c r="H355" s="47">
        <v>0.2</v>
      </c>
      <c r="I355" s="47">
        <f t="shared" si="11"/>
        <v>1</v>
      </c>
      <c r="J355" s="67">
        <v>135</v>
      </c>
      <c r="K355" s="79"/>
    </row>
    <row r="356" spans="1:11" ht="12.75" customHeight="1">
      <c r="A356" s="55">
        <v>354</v>
      </c>
      <c r="B356" s="44" t="s">
        <v>946</v>
      </c>
      <c r="C356" s="44" t="e">
        <v>#N/A</v>
      </c>
      <c r="D356" s="45" t="s">
        <v>1583</v>
      </c>
      <c r="E356" s="46">
        <v>5</v>
      </c>
      <c r="F356" s="46">
        <v>14.984999999999999</v>
      </c>
      <c r="G356" s="46">
        <f t="shared" si="10"/>
        <v>74.924999999999997</v>
      </c>
      <c r="H356" s="47">
        <v>1.01</v>
      </c>
      <c r="I356" s="47">
        <f t="shared" si="11"/>
        <v>5.05</v>
      </c>
      <c r="J356" s="67">
        <v>135</v>
      </c>
      <c r="K356" s="77"/>
    </row>
    <row r="357" spans="1:11" ht="12.75" customHeight="1">
      <c r="A357" s="55">
        <v>355</v>
      </c>
      <c r="B357" s="44" t="s">
        <v>201</v>
      </c>
      <c r="C357" s="44" t="s">
        <v>1940</v>
      </c>
      <c r="D357" s="45" t="s">
        <v>393</v>
      </c>
      <c r="E357" s="46">
        <v>10</v>
      </c>
      <c r="F357" s="46">
        <v>5.3170000000000002</v>
      </c>
      <c r="G357" s="46">
        <f t="shared" si="10"/>
        <v>53.17</v>
      </c>
      <c r="H357" s="47">
        <v>0.11</v>
      </c>
      <c r="I357" s="47">
        <f t="shared" si="11"/>
        <v>1.1000000000000001</v>
      </c>
      <c r="J357" s="67">
        <v>136</v>
      </c>
      <c r="K357" s="76">
        <v>10</v>
      </c>
    </row>
    <row r="358" spans="1:11" ht="12.75" customHeight="1">
      <c r="A358" s="55">
        <v>356</v>
      </c>
      <c r="B358" s="44" t="s">
        <v>201</v>
      </c>
      <c r="C358" s="44" t="s">
        <v>1940</v>
      </c>
      <c r="D358" s="45" t="s">
        <v>405</v>
      </c>
      <c r="E358" s="46">
        <v>10</v>
      </c>
      <c r="F358" s="46">
        <v>5.3170000000000002</v>
      </c>
      <c r="G358" s="46">
        <f t="shared" si="10"/>
        <v>53.17</v>
      </c>
      <c r="H358" s="47">
        <v>0.1</v>
      </c>
      <c r="I358" s="47">
        <f t="shared" si="11"/>
        <v>1</v>
      </c>
      <c r="J358" s="67">
        <v>136</v>
      </c>
      <c r="K358" s="79"/>
    </row>
    <row r="359" spans="1:11" ht="12.75" customHeight="1">
      <c r="A359" s="55">
        <v>357</v>
      </c>
      <c r="B359" s="44" t="s">
        <v>201</v>
      </c>
      <c r="C359" s="44" t="s">
        <v>407</v>
      </c>
      <c r="D359" s="45" t="s">
        <v>408</v>
      </c>
      <c r="E359" s="46">
        <v>10</v>
      </c>
      <c r="F359" s="46">
        <v>5.3170000000000002</v>
      </c>
      <c r="G359" s="46">
        <f t="shared" si="10"/>
        <v>53.17</v>
      </c>
      <c r="H359" s="47">
        <v>0.11</v>
      </c>
      <c r="I359" s="47">
        <f t="shared" si="11"/>
        <v>1.1000000000000001</v>
      </c>
      <c r="J359" s="67">
        <v>136</v>
      </c>
      <c r="K359" s="79"/>
    </row>
    <row r="360" spans="1:11" ht="12.75" customHeight="1">
      <c r="A360" s="55">
        <v>358</v>
      </c>
      <c r="B360" s="44" t="s">
        <v>201</v>
      </c>
      <c r="C360" s="44" t="s">
        <v>407</v>
      </c>
      <c r="D360" s="45" t="s">
        <v>420</v>
      </c>
      <c r="E360" s="46">
        <v>10</v>
      </c>
      <c r="F360" s="46">
        <v>5.3170000000000002</v>
      </c>
      <c r="G360" s="46">
        <f t="shared" si="10"/>
        <v>53.17</v>
      </c>
      <c r="H360" s="47">
        <v>0.1</v>
      </c>
      <c r="I360" s="47">
        <f t="shared" si="11"/>
        <v>1</v>
      </c>
      <c r="J360" s="67">
        <v>136</v>
      </c>
      <c r="K360" s="79"/>
    </row>
    <row r="361" spans="1:11" ht="12.75" customHeight="1">
      <c r="A361" s="55">
        <v>359</v>
      </c>
      <c r="B361" s="44"/>
      <c r="C361" s="44" t="s">
        <v>437</v>
      </c>
      <c r="D361" s="45" t="s">
        <v>438</v>
      </c>
      <c r="E361" s="46">
        <v>4</v>
      </c>
      <c r="F361" s="46">
        <v>6.38</v>
      </c>
      <c r="G361" s="46">
        <f t="shared" si="10"/>
        <v>25.52</v>
      </c>
      <c r="H361" s="47">
        <v>0.32500000000000001</v>
      </c>
      <c r="I361" s="47">
        <f t="shared" si="11"/>
        <v>1.3</v>
      </c>
      <c r="J361" s="67">
        <v>136</v>
      </c>
      <c r="K361" s="79"/>
    </row>
    <row r="362" spans="1:11" ht="12.75" customHeight="1">
      <c r="A362" s="55">
        <v>360</v>
      </c>
      <c r="B362" s="44" t="s">
        <v>201</v>
      </c>
      <c r="C362" s="44" t="s">
        <v>446</v>
      </c>
      <c r="D362" s="45" t="s">
        <v>453</v>
      </c>
      <c r="E362" s="46">
        <v>4</v>
      </c>
      <c r="F362" s="46">
        <v>6.38</v>
      </c>
      <c r="G362" s="46">
        <f t="shared" si="10"/>
        <v>25.52</v>
      </c>
      <c r="H362" s="47">
        <v>0.32500000000000001</v>
      </c>
      <c r="I362" s="47">
        <f t="shared" si="11"/>
        <v>1.3</v>
      </c>
      <c r="J362" s="67">
        <v>136</v>
      </c>
      <c r="K362" s="77"/>
    </row>
    <row r="363" spans="1:11" ht="12.75" customHeight="1">
      <c r="A363" s="55">
        <v>361</v>
      </c>
      <c r="B363" s="44" t="s">
        <v>201</v>
      </c>
      <c r="C363" s="44" t="s">
        <v>1940</v>
      </c>
      <c r="D363" s="45" t="s">
        <v>399</v>
      </c>
      <c r="E363" s="46">
        <v>10</v>
      </c>
      <c r="F363" s="46">
        <v>5.3170000000000002</v>
      </c>
      <c r="G363" s="46">
        <f t="shared" si="10"/>
        <v>53.17</v>
      </c>
      <c r="H363" s="47">
        <v>0.11</v>
      </c>
      <c r="I363" s="47">
        <f t="shared" si="11"/>
        <v>1.1000000000000001</v>
      </c>
      <c r="J363" s="67">
        <v>137</v>
      </c>
      <c r="K363" s="76">
        <v>7.4</v>
      </c>
    </row>
    <row r="364" spans="1:11" ht="12.75" customHeight="1">
      <c r="A364" s="55">
        <v>362</v>
      </c>
      <c r="B364" s="44" t="s">
        <v>201</v>
      </c>
      <c r="C364" s="44" t="s">
        <v>1940</v>
      </c>
      <c r="D364" s="45" t="s">
        <v>402</v>
      </c>
      <c r="E364" s="46">
        <v>10</v>
      </c>
      <c r="F364" s="46">
        <v>5.3170000000000002</v>
      </c>
      <c r="G364" s="46">
        <f t="shared" si="10"/>
        <v>53.17</v>
      </c>
      <c r="H364" s="47">
        <v>0.11</v>
      </c>
      <c r="I364" s="47">
        <f t="shared" si="11"/>
        <v>1.1000000000000001</v>
      </c>
      <c r="J364" s="67">
        <v>137</v>
      </c>
      <c r="K364" s="79"/>
    </row>
    <row r="365" spans="1:11" ht="12.75" customHeight="1">
      <c r="A365" s="55">
        <v>363</v>
      </c>
      <c r="B365" s="44" t="s">
        <v>201</v>
      </c>
      <c r="C365" s="44" t="s">
        <v>407</v>
      </c>
      <c r="D365" s="45" t="s">
        <v>414</v>
      </c>
      <c r="E365" s="46">
        <v>10</v>
      </c>
      <c r="F365" s="46">
        <v>5.3170000000000002</v>
      </c>
      <c r="G365" s="46">
        <f t="shared" si="10"/>
        <v>53.17</v>
      </c>
      <c r="H365" s="47">
        <v>0.11</v>
      </c>
      <c r="I365" s="47">
        <f t="shared" si="11"/>
        <v>1.1000000000000001</v>
      </c>
      <c r="J365" s="67">
        <v>137</v>
      </c>
      <c r="K365" s="79"/>
    </row>
    <row r="366" spans="1:11" ht="12.75" customHeight="1">
      <c r="A366" s="55">
        <v>364</v>
      </c>
      <c r="B366" s="44" t="s">
        <v>201</v>
      </c>
      <c r="C366" s="44" t="s">
        <v>407</v>
      </c>
      <c r="D366" s="45" t="s">
        <v>417</v>
      </c>
      <c r="E366" s="46">
        <v>10</v>
      </c>
      <c r="F366" s="46">
        <v>5.3170000000000002</v>
      </c>
      <c r="G366" s="46">
        <f t="shared" si="10"/>
        <v>53.17</v>
      </c>
      <c r="H366" s="47">
        <v>0.11</v>
      </c>
      <c r="I366" s="47">
        <f t="shared" si="11"/>
        <v>1.1000000000000001</v>
      </c>
      <c r="J366" s="67">
        <v>137</v>
      </c>
      <c r="K366" s="79"/>
    </row>
    <row r="367" spans="1:11" ht="12.75" customHeight="1">
      <c r="A367" s="55">
        <v>365</v>
      </c>
      <c r="B367" s="44" t="s">
        <v>201</v>
      </c>
      <c r="C367" s="44" t="s">
        <v>437</v>
      </c>
      <c r="D367" s="45" t="s">
        <v>438</v>
      </c>
      <c r="E367" s="46">
        <v>1</v>
      </c>
      <c r="F367" s="46">
        <v>6.38</v>
      </c>
      <c r="G367" s="46">
        <f t="shared" si="10"/>
        <v>6.38</v>
      </c>
      <c r="H367" s="47">
        <v>0.32500000000000001</v>
      </c>
      <c r="I367" s="47">
        <f t="shared" si="11"/>
        <v>0.32500000000000001</v>
      </c>
      <c r="J367" s="67">
        <v>137</v>
      </c>
      <c r="K367" s="79"/>
    </row>
    <row r="368" spans="1:11" ht="12.75" customHeight="1">
      <c r="A368" s="55">
        <v>366</v>
      </c>
      <c r="B368" s="44" t="s">
        <v>201</v>
      </c>
      <c r="C368" s="44" t="s">
        <v>446</v>
      </c>
      <c r="D368" s="45" t="s">
        <v>453</v>
      </c>
      <c r="E368" s="46">
        <v>1</v>
      </c>
      <c r="F368" s="46">
        <v>6.38</v>
      </c>
      <c r="G368" s="46">
        <f t="shared" si="10"/>
        <v>6.38</v>
      </c>
      <c r="H368" s="47">
        <v>0.32500000000000001</v>
      </c>
      <c r="I368" s="47">
        <f t="shared" si="11"/>
        <v>0.32500000000000001</v>
      </c>
      <c r="J368" s="67">
        <v>137</v>
      </c>
      <c r="K368" s="77"/>
    </row>
    <row r="369" spans="1:11" ht="12.75" customHeight="1">
      <c r="A369" s="55">
        <v>367</v>
      </c>
      <c r="B369" s="44" t="s">
        <v>201</v>
      </c>
      <c r="C369" s="44" t="s">
        <v>422</v>
      </c>
      <c r="D369" s="45" t="s">
        <v>426</v>
      </c>
      <c r="E369" s="46">
        <v>1</v>
      </c>
      <c r="F369" s="46">
        <v>63.792999999999999</v>
      </c>
      <c r="G369" s="46">
        <f t="shared" si="10"/>
        <v>63.792999999999999</v>
      </c>
      <c r="H369" s="47">
        <v>6.09</v>
      </c>
      <c r="I369" s="47">
        <f t="shared" si="11"/>
        <v>6.09</v>
      </c>
      <c r="J369" s="67">
        <v>138</v>
      </c>
      <c r="K369" s="72">
        <v>7.3</v>
      </c>
    </row>
    <row r="370" spans="1:11" ht="12.75" customHeight="1">
      <c r="A370" s="55">
        <v>368</v>
      </c>
      <c r="B370" s="44" t="s">
        <v>201</v>
      </c>
      <c r="C370" s="44" t="s">
        <v>422</v>
      </c>
      <c r="D370" s="45" t="s">
        <v>426</v>
      </c>
      <c r="E370" s="46">
        <v>1</v>
      </c>
      <c r="F370" s="46">
        <v>63.792999999999999</v>
      </c>
      <c r="G370" s="46">
        <f t="shared" si="10"/>
        <v>63.792999999999999</v>
      </c>
      <c r="H370" s="47">
        <v>5.35</v>
      </c>
      <c r="I370" s="47">
        <f t="shared" si="11"/>
        <v>5.35</v>
      </c>
      <c r="J370" s="67">
        <v>139</v>
      </c>
      <c r="K370" s="72">
        <v>6.8</v>
      </c>
    </row>
    <row r="371" spans="1:11" ht="12.75" customHeight="1">
      <c r="A371" s="55">
        <v>369</v>
      </c>
      <c r="B371" s="44" t="s">
        <v>201</v>
      </c>
      <c r="C371" s="44" t="s">
        <v>422</v>
      </c>
      <c r="D371" s="45" t="s">
        <v>423</v>
      </c>
      <c r="E371" s="46">
        <v>1</v>
      </c>
      <c r="F371" s="46">
        <v>63.792999999999999</v>
      </c>
      <c r="G371" s="46">
        <f t="shared" si="10"/>
        <v>63.792999999999999</v>
      </c>
      <c r="H371" s="47">
        <v>6.5</v>
      </c>
      <c r="I371" s="47">
        <f t="shared" si="11"/>
        <v>6.5</v>
      </c>
      <c r="J371" s="67">
        <v>140</v>
      </c>
      <c r="K371" s="72">
        <v>7.9</v>
      </c>
    </row>
    <row r="372" spans="1:11" ht="12.75" customHeight="1">
      <c r="A372" s="55">
        <v>370</v>
      </c>
      <c r="B372" s="44" t="s">
        <v>201</v>
      </c>
      <c r="C372" s="44" t="s">
        <v>332</v>
      </c>
      <c r="D372" s="45" t="s">
        <v>333</v>
      </c>
      <c r="E372" s="46">
        <v>50</v>
      </c>
      <c r="F372" s="46">
        <v>0.31900000000000001</v>
      </c>
      <c r="G372" s="46">
        <f t="shared" si="10"/>
        <v>15.950000000000001</v>
      </c>
      <c r="H372" s="47">
        <v>0.01</v>
      </c>
      <c r="I372" s="47">
        <f t="shared" si="11"/>
        <v>0.5</v>
      </c>
      <c r="J372" s="67">
        <v>141</v>
      </c>
      <c r="K372" s="76">
        <v>14.48</v>
      </c>
    </row>
    <row r="373" spans="1:11" ht="12.75" customHeight="1">
      <c r="A373" s="55">
        <v>371</v>
      </c>
      <c r="B373" s="44" t="s">
        <v>201</v>
      </c>
      <c r="C373" s="44" t="s">
        <v>1941</v>
      </c>
      <c r="D373" s="45" t="s">
        <v>366</v>
      </c>
      <c r="E373" s="46">
        <v>10</v>
      </c>
      <c r="F373" s="46">
        <v>12.759</v>
      </c>
      <c r="G373" s="46">
        <f t="shared" si="10"/>
        <v>127.59</v>
      </c>
      <c r="H373" s="47">
        <v>0.35</v>
      </c>
      <c r="I373" s="47">
        <f t="shared" si="11"/>
        <v>3.5</v>
      </c>
      <c r="J373" s="67">
        <v>141</v>
      </c>
      <c r="K373" s="79"/>
    </row>
    <row r="374" spans="1:11" ht="12.75" customHeight="1">
      <c r="A374" s="55">
        <v>372</v>
      </c>
      <c r="B374" s="44" t="s">
        <v>201</v>
      </c>
      <c r="C374" s="44" t="s">
        <v>1941</v>
      </c>
      <c r="D374" s="45" t="s">
        <v>1819</v>
      </c>
      <c r="E374" s="46">
        <v>10</v>
      </c>
      <c r="F374" s="46">
        <v>5.3170000000000002</v>
      </c>
      <c r="G374" s="46">
        <f t="shared" si="10"/>
        <v>53.17</v>
      </c>
      <c r="H374" s="47">
        <v>0.35</v>
      </c>
      <c r="I374" s="47">
        <f t="shared" si="11"/>
        <v>3.5</v>
      </c>
      <c r="J374" s="67">
        <v>141</v>
      </c>
      <c r="K374" s="79"/>
    </row>
    <row r="375" spans="1:11" ht="12.75" customHeight="1">
      <c r="A375" s="55">
        <v>373</v>
      </c>
      <c r="B375" s="44" t="s">
        <v>201</v>
      </c>
      <c r="C375" s="44" t="s">
        <v>1940</v>
      </c>
      <c r="D375" s="45" t="s">
        <v>396</v>
      </c>
      <c r="E375" s="46">
        <v>10</v>
      </c>
      <c r="F375" s="46">
        <v>5.3170000000000002</v>
      </c>
      <c r="G375" s="46">
        <f t="shared" si="10"/>
        <v>53.17</v>
      </c>
      <c r="H375" s="47">
        <v>0.105</v>
      </c>
      <c r="I375" s="47">
        <f t="shared" si="11"/>
        <v>1.05</v>
      </c>
      <c r="J375" s="67">
        <v>141</v>
      </c>
      <c r="K375" s="79"/>
    </row>
    <row r="376" spans="1:11" ht="12.75" customHeight="1">
      <c r="A376" s="55">
        <v>374</v>
      </c>
      <c r="B376" s="44" t="s">
        <v>201</v>
      </c>
      <c r="C376" s="44" t="s">
        <v>407</v>
      </c>
      <c r="D376" s="45" t="s">
        <v>411</v>
      </c>
      <c r="E376" s="46">
        <v>10</v>
      </c>
      <c r="F376" s="46">
        <v>5.3170000000000002</v>
      </c>
      <c r="G376" s="46">
        <f t="shared" si="10"/>
        <v>53.17</v>
      </c>
      <c r="H376" s="47">
        <v>0.105</v>
      </c>
      <c r="I376" s="47">
        <f t="shared" si="11"/>
        <v>1.05</v>
      </c>
      <c r="J376" s="67">
        <v>141</v>
      </c>
      <c r="K376" s="79"/>
    </row>
    <row r="377" spans="1:11" ht="12.75" customHeight="1">
      <c r="A377" s="55">
        <v>375</v>
      </c>
      <c r="B377" s="44" t="s">
        <v>201</v>
      </c>
      <c r="C377" s="44" t="s">
        <v>1867</v>
      </c>
      <c r="D377" s="45" t="s">
        <v>1308</v>
      </c>
      <c r="E377" s="46">
        <v>2</v>
      </c>
      <c r="F377" s="46">
        <v>0.17100000000000001</v>
      </c>
      <c r="G377" s="46">
        <f t="shared" si="10"/>
        <v>0.34200000000000003</v>
      </c>
      <c r="H377" s="47">
        <v>0.02</v>
      </c>
      <c r="I377" s="47">
        <f t="shared" si="11"/>
        <v>0.04</v>
      </c>
      <c r="J377" s="67">
        <v>141</v>
      </c>
      <c r="K377" s="77"/>
    </row>
    <row r="378" spans="1:11" ht="12.75" customHeight="1">
      <c r="A378" s="55">
        <v>376</v>
      </c>
      <c r="B378" s="44" t="s">
        <v>201</v>
      </c>
      <c r="C378" s="44" t="s">
        <v>1915</v>
      </c>
      <c r="D378" s="45" t="s">
        <v>471</v>
      </c>
      <c r="E378" s="46">
        <v>15</v>
      </c>
      <c r="F378" s="46">
        <v>21.265000000000001</v>
      </c>
      <c r="G378" s="46">
        <f t="shared" si="10"/>
        <v>318.97500000000002</v>
      </c>
      <c r="H378" s="47">
        <v>0.71</v>
      </c>
      <c r="I378" s="47">
        <f t="shared" si="11"/>
        <v>10.649999999999999</v>
      </c>
      <c r="J378" s="67">
        <v>142</v>
      </c>
      <c r="K378" s="74">
        <v>13.54</v>
      </c>
    </row>
    <row r="379" spans="1:11" ht="12.75" customHeight="1">
      <c r="A379" s="55">
        <v>377</v>
      </c>
      <c r="B379" s="44" t="s">
        <v>201</v>
      </c>
      <c r="C379" s="44" t="s">
        <v>437</v>
      </c>
      <c r="D379" s="45" t="s">
        <v>435</v>
      </c>
      <c r="E379" s="46">
        <v>5</v>
      </c>
      <c r="F379" s="46">
        <v>6.38</v>
      </c>
      <c r="G379" s="46">
        <f t="shared" si="10"/>
        <v>31.9</v>
      </c>
      <c r="H379" s="47">
        <v>0.30499999999999999</v>
      </c>
      <c r="I379" s="47">
        <f t="shared" si="11"/>
        <v>1.5249999999999999</v>
      </c>
      <c r="J379" s="67">
        <v>143</v>
      </c>
      <c r="K379" s="83">
        <v>12.15</v>
      </c>
    </row>
    <row r="380" spans="1:11" ht="12.75" customHeight="1">
      <c r="A380" s="55">
        <v>378</v>
      </c>
      <c r="B380" s="44" t="s">
        <v>201</v>
      </c>
      <c r="C380" s="44" t="s">
        <v>437</v>
      </c>
      <c r="D380" s="45" t="s">
        <v>444</v>
      </c>
      <c r="E380" s="46">
        <v>5</v>
      </c>
      <c r="F380" s="46">
        <v>6.38</v>
      </c>
      <c r="G380" s="46">
        <f t="shared" si="10"/>
        <v>31.9</v>
      </c>
      <c r="H380" s="47">
        <v>0.30499999999999999</v>
      </c>
      <c r="I380" s="47">
        <f t="shared" si="11"/>
        <v>1.5249999999999999</v>
      </c>
      <c r="J380" s="67">
        <v>143</v>
      </c>
      <c r="K380" s="84"/>
    </row>
    <row r="381" spans="1:11" ht="12.75" customHeight="1">
      <c r="A381" s="55">
        <v>379</v>
      </c>
      <c r="B381" s="44" t="s">
        <v>201</v>
      </c>
      <c r="C381" s="44" t="s">
        <v>446</v>
      </c>
      <c r="D381" s="45" t="s">
        <v>450</v>
      </c>
      <c r="E381" s="46">
        <v>5</v>
      </c>
      <c r="F381" s="46">
        <v>6.38</v>
      </c>
      <c r="G381" s="46">
        <f t="shared" si="10"/>
        <v>31.9</v>
      </c>
      <c r="H381" s="47">
        <v>0.30499999999999999</v>
      </c>
      <c r="I381" s="47">
        <f t="shared" si="11"/>
        <v>1.5249999999999999</v>
      </c>
      <c r="J381" s="67">
        <v>143</v>
      </c>
      <c r="K381" s="84"/>
    </row>
    <row r="382" spans="1:11" ht="12.75" customHeight="1">
      <c r="A382" s="55">
        <v>380</v>
      </c>
      <c r="B382" s="44" t="s">
        <v>201</v>
      </c>
      <c r="C382" s="44" t="s">
        <v>446</v>
      </c>
      <c r="D382" s="45" t="s">
        <v>459</v>
      </c>
      <c r="E382" s="46">
        <v>5</v>
      </c>
      <c r="F382" s="46">
        <v>6.38</v>
      </c>
      <c r="G382" s="46">
        <f t="shared" si="10"/>
        <v>31.9</v>
      </c>
      <c r="H382" s="47">
        <v>0.30499999999999999</v>
      </c>
      <c r="I382" s="47">
        <f t="shared" si="11"/>
        <v>1.5249999999999999</v>
      </c>
      <c r="J382" s="67">
        <v>143</v>
      </c>
      <c r="K382" s="85"/>
    </row>
    <row r="383" spans="1:11" ht="12.75" customHeight="1">
      <c r="A383" s="55">
        <v>381</v>
      </c>
      <c r="B383" s="44" t="s">
        <v>201</v>
      </c>
      <c r="C383" s="44" t="s">
        <v>437</v>
      </c>
      <c r="D383" s="45" t="s">
        <v>432</v>
      </c>
      <c r="E383" s="46">
        <v>5</v>
      </c>
      <c r="F383" s="46">
        <v>6.38</v>
      </c>
      <c r="G383" s="46">
        <f t="shared" si="10"/>
        <v>31.9</v>
      </c>
      <c r="H383" s="47">
        <v>0.315</v>
      </c>
      <c r="I383" s="47">
        <f t="shared" si="11"/>
        <v>1.575</v>
      </c>
      <c r="J383" s="67">
        <v>144</v>
      </c>
      <c r="K383" s="83">
        <v>10.11</v>
      </c>
    </row>
    <row r="384" spans="1:11" ht="12.75" customHeight="1">
      <c r="A384" s="55">
        <v>382</v>
      </c>
      <c r="B384" s="44" t="s">
        <v>201</v>
      </c>
      <c r="C384" s="44" t="s">
        <v>437</v>
      </c>
      <c r="D384" s="45" t="s">
        <v>441</v>
      </c>
      <c r="E384" s="46">
        <v>5</v>
      </c>
      <c r="F384" s="46">
        <v>6.38</v>
      </c>
      <c r="G384" s="46">
        <f t="shared" si="10"/>
        <v>31.9</v>
      </c>
      <c r="H384" s="47">
        <v>0.315</v>
      </c>
      <c r="I384" s="47">
        <f t="shared" si="11"/>
        <v>1.575</v>
      </c>
      <c r="J384" s="67">
        <v>144</v>
      </c>
      <c r="K384" s="84"/>
    </row>
    <row r="385" spans="1:11" ht="12.75" customHeight="1">
      <c r="A385" s="55">
        <v>383</v>
      </c>
      <c r="B385" s="44" t="s">
        <v>201</v>
      </c>
      <c r="C385" s="44" t="s">
        <v>446</v>
      </c>
      <c r="D385" s="45" t="s">
        <v>447</v>
      </c>
      <c r="E385" s="46">
        <v>5</v>
      </c>
      <c r="F385" s="46">
        <v>6.38</v>
      </c>
      <c r="G385" s="46">
        <f t="shared" si="10"/>
        <v>31.9</v>
      </c>
      <c r="H385" s="47">
        <v>0.315</v>
      </c>
      <c r="I385" s="47">
        <f t="shared" si="11"/>
        <v>1.575</v>
      </c>
      <c r="J385" s="67">
        <v>144</v>
      </c>
      <c r="K385" s="84"/>
    </row>
    <row r="386" spans="1:11" ht="12.75" customHeight="1">
      <c r="A386" s="55">
        <v>384</v>
      </c>
      <c r="B386" s="44" t="s">
        <v>201</v>
      </c>
      <c r="C386" s="44" t="s">
        <v>446</v>
      </c>
      <c r="D386" s="45" t="s">
        <v>456</v>
      </c>
      <c r="E386" s="46">
        <v>5</v>
      </c>
      <c r="F386" s="46">
        <v>6.38</v>
      </c>
      <c r="G386" s="46">
        <f t="shared" si="10"/>
        <v>31.9</v>
      </c>
      <c r="H386" s="47">
        <v>0.315</v>
      </c>
      <c r="I386" s="47">
        <f t="shared" si="11"/>
        <v>1.575</v>
      </c>
      <c r="J386" s="67">
        <v>144</v>
      </c>
      <c r="K386" s="85"/>
    </row>
    <row r="387" spans="1:11" ht="12.75" customHeight="1">
      <c r="A387" s="55">
        <v>385</v>
      </c>
      <c r="B387" s="44" t="s">
        <v>201</v>
      </c>
      <c r="C387" s="44" t="s">
        <v>1942</v>
      </c>
      <c r="D387" s="45" t="s">
        <v>1820</v>
      </c>
      <c r="E387" s="46">
        <v>5</v>
      </c>
      <c r="F387" s="46">
        <v>13.821999999999999</v>
      </c>
      <c r="G387" s="46">
        <f t="shared" si="10"/>
        <v>69.11</v>
      </c>
      <c r="H387" s="47">
        <v>0.64</v>
      </c>
      <c r="I387" s="47">
        <f t="shared" si="11"/>
        <v>3.2</v>
      </c>
      <c r="J387" s="67">
        <v>145</v>
      </c>
      <c r="K387" s="74">
        <v>6.81</v>
      </c>
    </row>
    <row r="388" spans="1:11" ht="12.75" customHeight="1">
      <c r="A388" s="55">
        <v>386</v>
      </c>
      <c r="B388" s="44" t="s">
        <v>201</v>
      </c>
      <c r="C388" s="44" t="s">
        <v>1942</v>
      </c>
      <c r="D388" s="45" t="s">
        <v>1820</v>
      </c>
      <c r="E388" s="46">
        <v>5</v>
      </c>
      <c r="F388" s="46">
        <v>13.821999999999999</v>
      </c>
      <c r="G388" s="46">
        <f t="shared" ref="G388:G451" si="12">F388*E388</f>
        <v>69.11</v>
      </c>
      <c r="H388" s="47">
        <v>0.64</v>
      </c>
      <c r="I388" s="47">
        <f t="shared" ref="I388:I451" si="13">H388*E388</f>
        <v>3.2</v>
      </c>
      <c r="J388" s="67">
        <v>146</v>
      </c>
      <c r="K388" s="74">
        <v>8.99</v>
      </c>
    </row>
    <row r="389" spans="1:11" ht="12.75" customHeight="1">
      <c r="A389" s="55">
        <v>387</v>
      </c>
      <c r="B389" s="44" t="s">
        <v>201</v>
      </c>
      <c r="C389" s="44" t="s">
        <v>1943</v>
      </c>
      <c r="D389" s="45" t="s">
        <v>155</v>
      </c>
      <c r="E389" s="46">
        <v>5</v>
      </c>
      <c r="F389" s="46">
        <v>6.38</v>
      </c>
      <c r="G389" s="46">
        <f t="shared" si="12"/>
        <v>31.9</v>
      </c>
      <c r="H389" s="47">
        <v>0.30499999999999999</v>
      </c>
      <c r="I389" s="47">
        <f t="shared" si="13"/>
        <v>1.5249999999999999</v>
      </c>
      <c r="J389" s="67">
        <v>146</v>
      </c>
      <c r="K389" s="74">
        <v>8.99</v>
      </c>
    </row>
    <row r="390" spans="1:11" ht="12.75" customHeight="1">
      <c r="A390" s="55">
        <v>388</v>
      </c>
      <c r="B390" s="44" t="s">
        <v>201</v>
      </c>
      <c r="C390" s="44" t="s">
        <v>464</v>
      </c>
      <c r="D390" s="45" t="s">
        <v>161</v>
      </c>
      <c r="E390" s="46">
        <v>5</v>
      </c>
      <c r="F390" s="46">
        <v>6.38</v>
      </c>
      <c r="G390" s="46">
        <f t="shared" si="12"/>
        <v>31.9</v>
      </c>
      <c r="H390" s="47">
        <v>0.30499999999999999</v>
      </c>
      <c r="I390" s="47">
        <f t="shared" si="13"/>
        <v>1.5249999999999999</v>
      </c>
      <c r="J390" s="67">
        <v>146</v>
      </c>
      <c r="K390" s="74">
        <v>8.99</v>
      </c>
    </row>
    <row r="391" spans="1:11" ht="12.75" customHeight="1">
      <c r="A391" s="55">
        <v>389</v>
      </c>
      <c r="B391" s="44" t="s">
        <v>201</v>
      </c>
      <c r="C391" s="44" t="s">
        <v>246</v>
      </c>
      <c r="D391" s="45" t="s">
        <v>247</v>
      </c>
      <c r="E391" s="46">
        <v>10</v>
      </c>
      <c r="F391" s="61">
        <v>4.7853000000000003</v>
      </c>
      <c r="G391" s="46">
        <f t="shared" si="12"/>
        <v>47.853000000000002</v>
      </c>
      <c r="H391" s="47">
        <v>0.111</v>
      </c>
      <c r="I391" s="47">
        <f t="shared" si="13"/>
        <v>1.1100000000000001</v>
      </c>
      <c r="J391" s="67">
        <v>147</v>
      </c>
      <c r="K391" s="74">
        <v>11.23</v>
      </c>
    </row>
    <row r="392" spans="1:11" ht="12.75" customHeight="1">
      <c r="A392" s="55">
        <v>390</v>
      </c>
      <c r="B392" s="44" t="s">
        <v>201</v>
      </c>
      <c r="C392" s="44" t="s">
        <v>1941</v>
      </c>
      <c r="D392" s="45" t="s">
        <v>369</v>
      </c>
      <c r="E392" s="46">
        <v>10</v>
      </c>
      <c r="F392" s="46">
        <v>12.759</v>
      </c>
      <c r="G392" s="46">
        <f t="shared" si="12"/>
        <v>127.59</v>
      </c>
      <c r="H392" s="47">
        <v>0.37</v>
      </c>
      <c r="I392" s="47">
        <f t="shared" si="13"/>
        <v>3.7</v>
      </c>
      <c r="J392" s="67">
        <v>147</v>
      </c>
      <c r="K392" s="74">
        <v>11.23</v>
      </c>
    </row>
    <row r="393" spans="1:11" ht="12.75" customHeight="1">
      <c r="A393" s="55">
        <v>391</v>
      </c>
      <c r="B393" s="44" t="s">
        <v>201</v>
      </c>
      <c r="C393" s="44" t="s">
        <v>494</v>
      </c>
      <c r="D393" s="45" t="s">
        <v>495</v>
      </c>
      <c r="E393" s="46">
        <v>20</v>
      </c>
      <c r="F393" s="46">
        <v>3.722</v>
      </c>
      <c r="G393" s="46">
        <f t="shared" si="12"/>
        <v>74.44</v>
      </c>
      <c r="H393" s="47">
        <v>0.14000000000000001</v>
      </c>
      <c r="I393" s="47">
        <f t="shared" si="13"/>
        <v>2.8000000000000003</v>
      </c>
      <c r="J393" s="67">
        <v>147</v>
      </c>
      <c r="K393" s="74">
        <v>11.23</v>
      </c>
    </row>
    <row r="394" spans="1:11" ht="12.75" customHeight="1">
      <c r="A394" s="55">
        <v>392</v>
      </c>
      <c r="B394" s="44" t="s">
        <v>201</v>
      </c>
      <c r="C394" s="44" t="s">
        <v>1923</v>
      </c>
      <c r="D394" s="45" t="s">
        <v>235</v>
      </c>
      <c r="E394" s="46">
        <v>50</v>
      </c>
      <c r="F394" s="46">
        <v>3.19</v>
      </c>
      <c r="G394" s="46">
        <f t="shared" si="12"/>
        <v>159.5</v>
      </c>
      <c r="H394" s="47">
        <v>0.27</v>
      </c>
      <c r="I394" s="47">
        <f t="shared" si="13"/>
        <v>13.5</v>
      </c>
      <c r="J394" s="67">
        <v>148</v>
      </c>
      <c r="K394" s="74">
        <v>33.4</v>
      </c>
    </row>
    <row r="395" spans="1:11" ht="12.75" customHeight="1">
      <c r="A395" s="55">
        <v>393</v>
      </c>
      <c r="B395" s="44" t="s">
        <v>201</v>
      </c>
      <c r="C395" s="44" t="s">
        <v>270</v>
      </c>
      <c r="D395" s="45" t="s">
        <v>271</v>
      </c>
      <c r="E395" s="46">
        <v>10</v>
      </c>
      <c r="F395" s="46">
        <v>21.456</v>
      </c>
      <c r="G395" s="46">
        <f t="shared" si="12"/>
        <v>214.56</v>
      </c>
      <c r="H395" s="47">
        <v>0.87</v>
      </c>
      <c r="I395" s="47">
        <f t="shared" si="13"/>
        <v>8.6999999999999993</v>
      </c>
      <c r="J395" s="67">
        <v>148</v>
      </c>
      <c r="K395" s="74">
        <v>33.4</v>
      </c>
    </row>
    <row r="396" spans="1:11" ht="12.75" customHeight="1">
      <c r="A396" s="55">
        <v>394</v>
      </c>
      <c r="B396" s="44" t="s">
        <v>201</v>
      </c>
      <c r="C396" s="44" t="s">
        <v>350</v>
      </c>
      <c r="D396" s="45" t="s">
        <v>351</v>
      </c>
      <c r="E396" s="46">
        <v>5</v>
      </c>
      <c r="F396" s="46">
        <v>5.3170000000000002</v>
      </c>
      <c r="G396" s="46">
        <f t="shared" si="12"/>
        <v>26.585000000000001</v>
      </c>
      <c r="H396" s="47">
        <v>0.34</v>
      </c>
      <c r="I396" s="47">
        <f t="shared" si="13"/>
        <v>1.7000000000000002</v>
      </c>
      <c r="J396" s="67">
        <v>148</v>
      </c>
      <c r="K396" s="74">
        <v>33.4</v>
      </c>
    </row>
    <row r="397" spans="1:11" ht="12.75" customHeight="1">
      <c r="A397" s="55">
        <v>395</v>
      </c>
      <c r="B397" s="44" t="s">
        <v>201</v>
      </c>
      <c r="C397" s="44" t="s">
        <v>1944</v>
      </c>
      <c r="D397" s="45" t="s">
        <v>492</v>
      </c>
      <c r="E397" s="46">
        <v>10</v>
      </c>
      <c r="F397" s="46">
        <v>47.844999999999999</v>
      </c>
      <c r="G397" s="46">
        <f t="shared" si="12"/>
        <v>478.45</v>
      </c>
      <c r="H397" s="47">
        <v>0.51</v>
      </c>
      <c r="I397" s="47">
        <f t="shared" si="13"/>
        <v>5.0999999999999996</v>
      </c>
      <c r="J397" s="67">
        <v>148</v>
      </c>
      <c r="K397" s="74">
        <v>33.4</v>
      </c>
    </row>
    <row r="398" spans="1:11" ht="12.75" customHeight="1">
      <c r="A398" s="55">
        <v>396</v>
      </c>
      <c r="B398" s="44" t="s">
        <v>201</v>
      </c>
      <c r="C398" s="44" t="s">
        <v>1919</v>
      </c>
      <c r="D398" s="45" t="s">
        <v>265</v>
      </c>
      <c r="E398" s="46">
        <v>50</v>
      </c>
      <c r="F398" s="46">
        <v>6.38</v>
      </c>
      <c r="G398" s="46">
        <f t="shared" si="12"/>
        <v>319</v>
      </c>
      <c r="H398" s="47">
        <v>0.17499999999999999</v>
      </c>
      <c r="I398" s="47">
        <f t="shared" si="13"/>
        <v>8.75</v>
      </c>
      <c r="J398" s="67">
        <v>149</v>
      </c>
      <c r="K398" s="74">
        <v>24.2</v>
      </c>
    </row>
    <row r="399" spans="1:11" ht="12.75" customHeight="1">
      <c r="A399" s="55">
        <v>397</v>
      </c>
      <c r="B399" s="44" t="s">
        <v>201</v>
      </c>
      <c r="C399" s="44" t="s">
        <v>1918</v>
      </c>
      <c r="D399" s="45" t="s">
        <v>268</v>
      </c>
      <c r="E399" s="46">
        <v>50</v>
      </c>
      <c r="F399" s="46">
        <v>10.632999999999999</v>
      </c>
      <c r="G399" s="46">
        <f t="shared" si="12"/>
        <v>531.65</v>
      </c>
      <c r="H399" s="47">
        <v>0.17499999999999999</v>
      </c>
      <c r="I399" s="47">
        <f t="shared" si="13"/>
        <v>8.75</v>
      </c>
      <c r="J399" s="67">
        <v>149</v>
      </c>
      <c r="K399" s="74">
        <v>24.2</v>
      </c>
    </row>
    <row r="400" spans="1:11" ht="12.75" customHeight="1">
      <c r="A400" s="55">
        <v>398</v>
      </c>
      <c r="B400" s="44" t="s">
        <v>201</v>
      </c>
      <c r="C400" s="44" t="s">
        <v>130</v>
      </c>
      <c r="D400" s="45" t="s">
        <v>131</v>
      </c>
      <c r="E400" s="46">
        <v>5</v>
      </c>
      <c r="F400" s="46">
        <v>21.265000000000001</v>
      </c>
      <c r="G400" s="46">
        <f t="shared" si="12"/>
        <v>106.325</v>
      </c>
      <c r="H400" s="47">
        <v>0.68</v>
      </c>
      <c r="I400" s="47">
        <f t="shared" si="13"/>
        <v>3.4000000000000004</v>
      </c>
      <c r="J400" s="67">
        <v>149</v>
      </c>
      <c r="K400" s="74">
        <v>24.2</v>
      </c>
    </row>
    <row r="401" spans="1:11" ht="12.75" customHeight="1">
      <c r="A401" s="55">
        <v>399</v>
      </c>
      <c r="B401" s="44" t="s">
        <v>201</v>
      </c>
      <c r="C401" s="44" t="s">
        <v>17</v>
      </c>
      <c r="D401" s="45" t="s">
        <v>18</v>
      </c>
      <c r="E401" s="46">
        <v>50</v>
      </c>
      <c r="F401" s="46">
        <v>2.1269999999999998</v>
      </c>
      <c r="G401" s="46">
        <f t="shared" si="12"/>
        <v>106.35</v>
      </c>
      <c r="H401" s="47">
        <v>0.02</v>
      </c>
      <c r="I401" s="47">
        <f t="shared" si="13"/>
        <v>1</v>
      </c>
      <c r="J401" s="67">
        <v>150</v>
      </c>
      <c r="K401" s="74">
        <v>16.64</v>
      </c>
    </row>
    <row r="402" spans="1:11" ht="12.75" customHeight="1">
      <c r="A402" s="55">
        <v>400</v>
      </c>
      <c r="B402" s="44" t="s">
        <v>201</v>
      </c>
      <c r="C402" s="44" t="s">
        <v>1945</v>
      </c>
      <c r="D402" s="45" t="s">
        <v>259</v>
      </c>
      <c r="E402" s="46">
        <v>25</v>
      </c>
      <c r="F402" s="46">
        <v>0.53200000000000003</v>
      </c>
      <c r="G402" s="46">
        <f t="shared" si="12"/>
        <v>13.3</v>
      </c>
      <c r="H402" s="47">
        <v>0.03</v>
      </c>
      <c r="I402" s="47">
        <f t="shared" si="13"/>
        <v>0.75</v>
      </c>
      <c r="J402" s="67">
        <v>150</v>
      </c>
      <c r="K402" s="74">
        <v>16.64</v>
      </c>
    </row>
    <row r="403" spans="1:11" ht="12.75" customHeight="1">
      <c r="A403" s="55">
        <v>401</v>
      </c>
      <c r="B403" s="44" t="s">
        <v>201</v>
      </c>
      <c r="C403" s="44" t="s">
        <v>1845</v>
      </c>
      <c r="D403" s="45" t="s">
        <v>276</v>
      </c>
      <c r="E403" s="46">
        <v>50</v>
      </c>
      <c r="F403" s="46">
        <v>1.0640000000000001</v>
      </c>
      <c r="G403" s="46">
        <f t="shared" si="12"/>
        <v>53.2</v>
      </c>
      <c r="H403" s="47">
        <v>7.0000000000000007E-2</v>
      </c>
      <c r="I403" s="47">
        <f t="shared" si="13"/>
        <v>3.5000000000000004</v>
      </c>
      <c r="J403" s="67">
        <v>150</v>
      </c>
      <c r="K403" s="74">
        <v>16.64</v>
      </c>
    </row>
    <row r="404" spans="1:11" ht="12.75" customHeight="1">
      <c r="A404" s="55">
        <v>402</v>
      </c>
      <c r="B404" s="44" t="s">
        <v>201</v>
      </c>
      <c r="C404" s="44" t="s">
        <v>1946</v>
      </c>
      <c r="D404" s="45" t="s">
        <v>1822</v>
      </c>
      <c r="E404" s="46">
        <v>20</v>
      </c>
      <c r="F404" s="46">
        <v>8.9629999999999992</v>
      </c>
      <c r="G404" s="46">
        <f t="shared" si="12"/>
        <v>179.26</v>
      </c>
      <c r="H404" s="47">
        <v>0.37</v>
      </c>
      <c r="I404" s="47">
        <f t="shared" si="13"/>
        <v>7.4</v>
      </c>
      <c r="J404" s="67">
        <v>150</v>
      </c>
      <c r="K404" s="74">
        <v>16.64</v>
      </c>
    </row>
    <row r="405" spans="1:11" ht="12.75" customHeight="1">
      <c r="A405" s="55">
        <v>403</v>
      </c>
      <c r="B405" s="44" t="s">
        <v>201</v>
      </c>
      <c r="C405" s="44" t="s">
        <v>1947</v>
      </c>
      <c r="D405" s="45" t="s">
        <v>1821</v>
      </c>
      <c r="E405" s="46">
        <v>50</v>
      </c>
      <c r="F405" s="46">
        <v>0.745</v>
      </c>
      <c r="G405" s="46">
        <f t="shared" si="12"/>
        <v>37.25</v>
      </c>
      <c r="H405" s="47">
        <v>1.4999999999999999E-2</v>
      </c>
      <c r="I405" s="47">
        <f t="shared" si="13"/>
        <v>0.75</v>
      </c>
      <c r="J405" s="67">
        <v>150</v>
      </c>
      <c r="K405" s="74">
        <v>16.64</v>
      </c>
    </row>
    <row r="406" spans="1:11" ht="12.75" customHeight="1">
      <c r="A406" s="55">
        <v>404</v>
      </c>
      <c r="B406" s="44" t="s">
        <v>201</v>
      </c>
      <c r="C406" s="44" t="s">
        <v>1948</v>
      </c>
      <c r="D406" s="45" t="s">
        <v>223</v>
      </c>
      <c r="E406" s="46">
        <v>5</v>
      </c>
      <c r="F406" s="46">
        <v>12.759</v>
      </c>
      <c r="G406" s="46">
        <f t="shared" si="12"/>
        <v>63.795000000000002</v>
      </c>
      <c r="H406" s="47">
        <v>1.1000000000000001</v>
      </c>
      <c r="I406" s="47">
        <f t="shared" si="13"/>
        <v>5.5</v>
      </c>
      <c r="J406" s="67">
        <v>151</v>
      </c>
      <c r="K406" s="83">
        <v>28.59</v>
      </c>
    </row>
    <row r="407" spans="1:11" ht="12.75" customHeight="1">
      <c r="A407" s="55">
        <v>405</v>
      </c>
      <c r="B407" s="44" t="s">
        <v>201</v>
      </c>
      <c r="C407" s="44" t="s">
        <v>1948</v>
      </c>
      <c r="D407" s="45" t="s">
        <v>1832</v>
      </c>
      <c r="E407" s="46">
        <v>5</v>
      </c>
      <c r="F407" s="46">
        <v>31.896999999999998</v>
      </c>
      <c r="G407" s="46">
        <f t="shared" si="12"/>
        <v>159.48499999999999</v>
      </c>
      <c r="H407" s="47">
        <v>0.5</v>
      </c>
      <c r="I407" s="47">
        <f t="shared" si="13"/>
        <v>2.5</v>
      </c>
      <c r="J407" s="67">
        <v>151</v>
      </c>
      <c r="K407" s="84"/>
    </row>
    <row r="408" spans="1:11" ht="12.75" customHeight="1">
      <c r="A408" s="55">
        <v>406</v>
      </c>
      <c r="B408" s="44" t="s">
        <v>201</v>
      </c>
      <c r="C408" s="44" t="s">
        <v>1949</v>
      </c>
      <c r="D408" s="45" t="s">
        <v>238</v>
      </c>
      <c r="E408" s="46">
        <v>50</v>
      </c>
      <c r="F408" s="46">
        <v>0.53200000000000003</v>
      </c>
      <c r="G408" s="46">
        <f t="shared" si="12"/>
        <v>26.6</v>
      </c>
      <c r="H408" s="47">
        <v>6.7500000000000004E-2</v>
      </c>
      <c r="I408" s="47">
        <f t="shared" si="13"/>
        <v>3.375</v>
      </c>
      <c r="J408" s="67">
        <v>151</v>
      </c>
      <c r="K408" s="84"/>
    </row>
    <row r="409" spans="1:11" ht="12.75" customHeight="1">
      <c r="A409" s="55">
        <v>407</v>
      </c>
      <c r="B409" s="44" t="s">
        <v>201</v>
      </c>
      <c r="C409" s="44" t="s">
        <v>240</v>
      </c>
      <c r="D409" s="45" t="s">
        <v>241</v>
      </c>
      <c r="E409" s="46">
        <v>25</v>
      </c>
      <c r="F409" s="46">
        <v>0.53200000000000003</v>
      </c>
      <c r="G409" s="46">
        <f t="shared" si="12"/>
        <v>13.3</v>
      </c>
      <c r="H409" s="47">
        <v>1.5599999999999999E-2</v>
      </c>
      <c r="I409" s="47">
        <f t="shared" si="13"/>
        <v>0.38999999999999996</v>
      </c>
      <c r="J409" s="67">
        <v>151</v>
      </c>
      <c r="K409" s="84"/>
    </row>
    <row r="410" spans="1:11" ht="12.75" customHeight="1">
      <c r="A410" s="55">
        <v>408</v>
      </c>
      <c r="B410" s="44" t="s">
        <v>201</v>
      </c>
      <c r="C410" s="44" t="s">
        <v>243</v>
      </c>
      <c r="D410" s="45" t="s">
        <v>244</v>
      </c>
      <c r="E410" s="46">
        <v>25</v>
      </c>
      <c r="F410" s="46">
        <v>0.53200000000000003</v>
      </c>
      <c r="G410" s="46">
        <f t="shared" si="12"/>
        <v>13.3</v>
      </c>
      <c r="H410" s="47">
        <v>9.5999999999999992E-3</v>
      </c>
      <c r="I410" s="47">
        <f t="shared" si="13"/>
        <v>0.24</v>
      </c>
      <c r="J410" s="67">
        <v>151</v>
      </c>
      <c r="K410" s="84"/>
    </row>
    <row r="411" spans="1:11" ht="12.75" customHeight="1">
      <c r="A411" s="55">
        <v>409</v>
      </c>
      <c r="B411" s="44" t="s">
        <v>201</v>
      </c>
      <c r="C411" s="44" t="s">
        <v>1921</v>
      </c>
      <c r="D411" s="45" t="s">
        <v>279</v>
      </c>
      <c r="E411" s="46">
        <v>20</v>
      </c>
      <c r="F411" s="46">
        <v>2.6589999999999998</v>
      </c>
      <c r="G411" s="46">
        <f t="shared" si="12"/>
        <v>53.179999999999993</v>
      </c>
      <c r="H411" s="47">
        <v>0.1</v>
      </c>
      <c r="I411" s="47">
        <f t="shared" si="13"/>
        <v>2</v>
      </c>
      <c r="J411" s="67">
        <v>151</v>
      </c>
      <c r="K411" s="84"/>
    </row>
    <row r="412" spans="1:11" ht="12.75" customHeight="1">
      <c r="A412" s="55">
        <v>410</v>
      </c>
      <c r="B412" s="44" t="s">
        <v>201</v>
      </c>
      <c r="C412" s="44" t="s">
        <v>1950</v>
      </c>
      <c r="D412" s="45" t="s">
        <v>285</v>
      </c>
      <c r="E412" s="46">
        <v>10</v>
      </c>
      <c r="F412" s="46">
        <v>6.38</v>
      </c>
      <c r="G412" s="46">
        <f t="shared" si="12"/>
        <v>63.8</v>
      </c>
      <c r="H412" s="47">
        <v>0.14000000000000001</v>
      </c>
      <c r="I412" s="47">
        <f t="shared" si="13"/>
        <v>1.4000000000000001</v>
      </c>
      <c r="J412" s="67">
        <v>151</v>
      </c>
      <c r="K412" s="84"/>
    </row>
    <row r="413" spans="1:11" ht="12.75" customHeight="1">
      <c r="A413" s="55">
        <v>411</v>
      </c>
      <c r="B413" s="44" t="s">
        <v>201</v>
      </c>
      <c r="C413" s="44" t="s">
        <v>287</v>
      </c>
      <c r="D413" s="45" t="s">
        <v>288</v>
      </c>
      <c r="E413" s="46">
        <v>15</v>
      </c>
      <c r="F413" s="46">
        <v>3.19</v>
      </c>
      <c r="G413" s="46">
        <f t="shared" si="12"/>
        <v>47.85</v>
      </c>
      <c r="H413" s="47">
        <v>0.17</v>
      </c>
      <c r="I413" s="47">
        <f t="shared" si="13"/>
        <v>2.5500000000000003</v>
      </c>
      <c r="J413" s="67">
        <v>151</v>
      </c>
      <c r="K413" s="84"/>
    </row>
    <row r="414" spans="1:11" ht="12.75" customHeight="1">
      <c r="A414" s="55">
        <v>412</v>
      </c>
      <c r="B414" s="44" t="s">
        <v>201</v>
      </c>
      <c r="C414" s="44" t="s">
        <v>302</v>
      </c>
      <c r="D414" s="45" t="s">
        <v>303</v>
      </c>
      <c r="E414" s="46">
        <v>10</v>
      </c>
      <c r="F414" s="46">
        <v>0.53200000000000003</v>
      </c>
      <c r="G414" s="46">
        <f t="shared" si="12"/>
        <v>5.32</v>
      </c>
      <c r="H414" s="47">
        <v>0.04</v>
      </c>
      <c r="I414" s="47">
        <f t="shared" si="13"/>
        <v>0.4</v>
      </c>
      <c r="J414" s="67">
        <v>151</v>
      </c>
      <c r="K414" s="84"/>
    </row>
    <row r="415" spans="1:11" ht="12.75" customHeight="1">
      <c r="A415" s="55">
        <v>413</v>
      </c>
      <c r="B415" s="44" t="s">
        <v>201</v>
      </c>
      <c r="C415" s="44" t="s">
        <v>94</v>
      </c>
      <c r="D415" s="45" t="s">
        <v>95</v>
      </c>
      <c r="E415" s="46">
        <v>10</v>
      </c>
      <c r="F415" s="46">
        <v>6.38</v>
      </c>
      <c r="G415" s="46">
        <f t="shared" si="12"/>
        <v>63.8</v>
      </c>
      <c r="H415" s="47">
        <v>0.04</v>
      </c>
      <c r="I415" s="47">
        <f t="shared" si="13"/>
        <v>0.4</v>
      </c>
      <c r="J415" s="67">
        <v>151</v>
      </c>
      <c r="K415" s="84"/>
    </row>
    <row r="416" spans="1:11" ht="12.75" customHeight="1">
      <c r="A416" s="55">
        <v>414</v>
      </c>
      <c r="B416" s="44" t="s">
        <v>201</v>
      </c>
      <c r="C416" s="44" t="s">
        <v>1951</v>
      </c>
      <c r="D416" s="45" t="s">
        <v>309</v>
      </c>
      <c r="E416" s="46">
        <v>10</v>
      </c>
      <c r="F416" s="46">
        <v>4.2530000000000001</v>
      </c>
      <c r="G416" s="46">
        <f t="shared" si="12"/>
        <v>42.53</v>
      </c>
      <c r="H416" s="47">
        <v>0.04</v>
      </c>
      <c r="I416" s="47">
        <f t="shared" si="13"/>
        <v>0.4</v>
      </c>
      <c r="J416" s="67">
        <v>151</v>
      </c>
      <c r="K416" s="84"/>
    </row>
    <row r="417" spans="1:11" ht="12.75" customHeight="1">
      <c r="A417" s="55">
        <v>415</v>
      </c>
      <c r="B417" s="44" t="s">
        <v>201</v>
      </c>
      <c r="C417" s="44" t="s">
        <v>1931</v>
      </c>
      <c r="D417" s="45" t="s">
        <v>474</v>
      </c>
      <c r="E417" s="46">
        <v>30</v>
      </c>
      <c r="F417" s="46">
        <v>3.19</v>
      </c>
      <c r="G417" s="46">
        <f t="shared" si="12"/>
        <v>95.7</v>
      </c>
      <c r="H417" s="47">
        <v>0.115</v>
      </c>
      <c r="I417" s="47">
        <f t="shared" si="13"/>
        <v>3.45</v>
      </c>
      <c r="J417" s="67">
        <v>151</v>
      </c>
      <c r="K417" s="84"/>
    </row>
    <row r="418" spans="1:11" ht="12.75" customHeight="1">
      <c r="A418" s="55">
        <v>416</v>
      </c>
      <c r="B418" s="44" t="s">
        <v>201</v>
      </c>
      <c r="C418" s="44" t="s">
        <v>1952</v>
      </c>
      <c r="D418" s="45" t="s">
        <v>477</v>
      </c>
      <c r="E418" s="46">
        <v>30</v>
      </c>
      <c r="F418" s="46">
        <v>3.19</v>
      </c>
      <c r="G418" s="46">
        <f t="shared" si="12"/>
        <v>95.7</v>
      </c>
      <c r="H418" s="47">
        <v>0.115</v>
      </c>
      <c r="I418" s="47">
        <f t="shared" si="13"/>
        <v>3.45</v>
      </c>
      <c r="J418" s="67">
        <v>151</v>
      </c>
      <c r="K418" s="85"/>
    </row>
    <row r="419" spans="1:11" ht="12.75" customHeight="1">
      <c r="A419" s="55">
        <v>417</v>
      </c>
      <c r="B419" s="44" t="s">
        <v>201</v>
      </c>
      <c r="C419" s="44" t="s">
        <v>5</v>
      </c>
      <c r="D419" s="45" t="s">
        <v>6</v>
      </c>
      <c r="E419" s="46">
        <v>50</v>
      </c>
      <c r="F419" s="46">
        <v>2.4350000000000001</v>
      </c>
      <c r="G419" s="46">
        <f t="shared" si="12"/>
        <v>121.75</v>
      </c>
      <c r="H419" s="47">
        <v>0.21</v>
      </c>
      <c r="I419" s="47">
        <f t="shared" si="13"/>
        <v>10.5</v>
      </c>
      <c r="J419" s="67">
        <v>152</v>
      </c>
      <c r="K419" s="83">
        <v>35.58</v>
      </c>
    </row>
    <row r="420" spans="1:11" ht="12.75" customHeight="1">
      <c r="A420" s="55">
        <v>418</v>
      </c>
      <c r="B420" s="44" t="s">
        <v>201</v>
      </c>
      <c r="C420" s="44" t="s">
        <v>1953</v>
      </c>
      <c r="D420" s="45" t="s">
        <v>206</v>
      </c>
      <c r="E420" s="46">
        <v>50</v>
      </c>
      <c r="F420" s="46">
        <v>2.1269999999999998</v>
      </c>
      <c r="G420" s="46">
        <f t="shared" si="12"/>
        <v>106.35</v>
      </c>
      <c r="H420" s="47">
        <v>0.14000000000000001</v>
      </c>
      <c r="I420" s="47">
        <f t="shared" si="13"/>
        <v>7.0000000000000009</v>
      </c>
      <c r="J420" s="67">
        <v>152</v>
      </c>
      <c r="K420" s="84"/>
    </row>
    <row r="421" spans="1:11" ht="12.75" customHeight="1">
      <c r="A421" s="55">
        <v>419</v>
      </c>
      <c r="B421" s="44" t="s">
        <v>201</v>
      </c>
      <c r="C421" s="44" t="s">
        <v>202</v>
      </c>
      <c r="D421" s="45" t="s">
        <v>209</v>
      </c>
      <c r="E421" s="46">
        <v>50</v>
      </c>
      <c r="F421" s="46">
        <v>2.1269999999999998</v>
      </c>
      <c r="G421" s="46">
        <f t="shared" si="12"/>
        <v>106.35</v>
      </c>
      <c r="H421" s="47">
        <v>0.1</v>
      </c>
      <c r="I421" s="47">
        <f t="shared" si="13"/>
        <v>5</v>
      </c>
      <c r="J421" s="67">
        <v>152</v>
      </c>
      <c r="K421" s="84"/>
    </row>
    <row r="422" spans="1:11" ht="12.75" customHeight="1">
      <c r="A422" s="55">
        <v>420</v>
      </c>
      <c r="B422" s="44" t="s">
        <v>201</v>
      </c>
      <c r="C422" s="44" t="s">
        <v>14</v>
      </c>
      <c r="D422" s="45" t="s">
        <v>15</v>
      </c>
      <c r="E422" s="46">
        <v>50</v>
      </c>
      <c r="F422" s="46">
        <v>2.1269999999999998</v>
      </c>
      <c r="G422" s="46">
        <f t="shared" si="12"/>
        <v>106.35</v>
      </c>
      <c r="H422" s="47">
        <v>0.11</v>
      </c>
      <c r="I422" s="47">
        <f t="shared" si="13"/>
        <v>5.5</v>
      </c>
      <c r="J422" s="67">
        <v>152</v>
      </c>
      <c r="K422" s="84"/>
    </row>
    <row r="423" spans="1:11" ht="12.75" customHeight="1">
      <c r="A423" s="55">
        <v>421</v>
      </c>
      <c r="B423" s="44" t="s">
        <v>201</v>
      </c>
      <c r="C423" s="44" t="s">
        <v>273</v>
      </c>
      <c r="D423" s="45" t="s">
        <v>274</v>
      </c>
      <c r="E423" s="46">
        <v>50</v>
      </c>
      <c r="F423" s="46">
        <v>2.6589999999999998</v>
      </c>
      <c r="G423" s="46">
        <f t="shared" si="12"/>
        <v>132.94999999999999</v>
      </c>
      <c r="H423" s="47">
        <v>0.08</v>
      </c>
      <c r="I423" s="47">
        <f t="shared" si="13"/>
        <v>4</v>
      </c>
      <c r="J423" s="67">
        <v>152</v>
      </c>
      <c r="K423" s="85"/>
    </row>
    <row r="424" spans="1:11" ht="12.75" customHeight="1">
      <c r="A424" s="55">
        <v>422</v>
      </c>
      <c r="B424" s="44" t="s">
        <v>201</v>
      </c>
      <c r="C424" s="44" t="s">
        <v>1954</v>
      </c>
      <c r="D424" s="45" t="s">
        <v>1823</v>
      </c>
      <c r="E424" s="46">
        <v>10</v>
      </c>
      <c r="F424" s="61">
        <v>2.871</v>
      </c>
      <c r="G424" s="46">
        <f t="shared" si="12"/>
        <v>28.71</v>
      </c>
      <c r="H424" s="47">
        <v>0.255</v>
      </c>
      <c r="I424" s="47">
        <f t="shared" si="13"/>
        <v>2.5499999999999998</v>
      </c>
      <c r="J424" s="67">
        <v>153</v>
      </c>
      <c r="K424" s="83">
        <v>24.35</v>
      </c>
    </row>
    <row r="425" spans="1:11" ht="12.75" customHeight="1">
      <c r="A425" s="55">
        <v>423</v>
      </c>
      <c r="B425" s="44" t="s">
        <v>201</v>
      </c>
      <c r="C425" s="44" t="s">
        <v>1955</v>
      </c>
      <c r="D425" s="45" t="s">
        <v>1824</v>
      </c>
      <c r="E425" s="46">
        <v>10</v>
      </c>
      <c r="F425" s="61">
        <v>2.871</v>
      </c>
      <c r="G425" s="46">
        <f t="shared" si="12"/>
        <v>28.71</v>
      </c>
      <c r="H425" s="47">
        <v>0.255</v>
      </c>
      <c r="I425" s="47">
        <f t="shared" si="13"/>
        <v>2.5499999999999998</v>
      </c>
      <c r="J425" s="67">
        <v>153</v>
      </c>
      <c r="K425" s="84"/>
    </row>
    <row r="426" spans="1:11" ht="12.75" customHeight="1">
      <c r="A426" s="55">
        <v>424</v>
      </c>
      <c r="B426" s="44" t="s">
        <v>201</v>
      </c>
      <c r="C426" s="44" t="s">
        <v>338</v>
      </c>
      <c r="D426" s="45" t="s">
        <v>339</v>
      </c>
      <c r="E426" s="46">
        <v>50</v>
      </c>
      <c r="F426" s="46">
        <v>0.53200000000000003</v>
      </c>
      <c r="G426" s="46">
        <f t="shared" si="12"/>
        <v>26.6</v>
      </c>
      <c r="H426" s="47">
        <v>2.5999999999999999E-2</v>
      </c>
      <c r="I426" s="47">
        <f t="shared" si="13"/>
        <v>1.3</v>
      </c>
      <c r="J426" s="67">
        <v>153</v>
      </c>
      <c r="K426" s="84"/>
    </row>
    <row r="427" spans="1:11" ht="12.75" customHeight="1">
      <c r="A427" s="55">
        <v>425</v>
      </c>
      <c r="B427" s="44" t="s">
        <v>201</v>
      </c>
      <c r="C427" s="44" t="s">
        <v>341</v>
      </c>
      <c r="D427" s="45" t="s">
        <v>342</v>
      </c>
      <c r="E427" s="46">
        <v>20</v>
      </c>
      <c r="F427" s="46">
        <v>0.53200000000000003</v>
      </c>
      <c r="G427" s="46">
        <f t="shared" si="12"/>
        <v>10.64</v>
      </c>
      <c r="H427" s="47">
        <v>5.7500000000000002E-2</v>
      </c>
      <c r="I427" s="47">
        <f t="shared" si="13"/>
        <v>1.1500000000000001</v>
      </c>
      <c r="J427" s="67">
        <v>153</v>
      </c>
      <c r="K427" s="84"/>
    </row>
    <row r="428" spans="1:11" ht="12.75" customHeight="1">
      <c r="A428" s="55">
        <v>426</v>
      </c>
      <c r="B428" s="44" t="s">
        <v>201</v>
      </c>
      <c r="C428" s="44" t="s">
        <v>1777</v>
      </c>
      <c r="D428" s="45" t="s">
        <v>375</v>
      </c>
      <c r="E428" s="46">
        <v>10</v>
      </c>
      <c r="F428" s="46">
        <v>10.632999999999999</v>
      </c>
      <c r="G428" s="46">
        <f t="shared" si="12"/>
        <v>106.32999999999998</v>
      </c>
      <c r="H428" s="47">
        <v>0.79</v>
      </c>
      <c r="I428" s="47">
        <f t="shared" si="13"/>
        <v>7.9</v>
      </c>
      <c r="J428" s="67">
        <v>153</v>
      </c>
      <c r="K428" s="84"/>
    </row>
    <row r="429" spans="1:11" ht="12.75" customHeight="1">
      <c r="A429" s="55">
        <v>427</v>
      </c>
      <c r="B429" s="44" t="s">
        <v>201</v>
      </c>
      <c r="C429" s="44" t="s">
        <v>497</v>
      </c>
      <c r="D429" s="45" t="s">
        <v>498</v>
      </c>
      <c r="E429" s="46">
        <v>5</v>
      </c>
      <c r="F429" s="46">
        <v>5.3170000000000002</v>
      </c>
      <c r="G429" s="46">
        <f t="shared" si="12"/>
        <v>26.585000000000001</v>
      </c>
      <c r="H429" s="47">
        <v>0.53</v>
      </c>
      <c r="I429" s="47">
        <f t="shared" si="13"/>
        <v>2.6500000000000004</v>
      </c>
      <c r="J429" s="67">
        <v>153</v>
      </c>
      <c r="K429" s="84"/>
    </row>
    <row r="430" spans="1:11" ht="12.75" customHeight="1">
      <c r="A430" s="55">
        <v>428</v>
      </c>
      <c r="B430" s="44" t="s">
        <v>201</v>
      </c>
      <c r="C430" s="44" t="s">
        <v>1956</v>
      </c>
      <c r="D430" s="45" t="s">
        <v>501</v>
      </c>
      <c r="E430" s="46">
        <v>5</v>
      </c>
      <c r="F430" s="46">
        <v>5.3170000000000002</v>
      </c>
      <c r="G430" s="46">
        <f t="shared" si="12"/>
        <v>26.585000000000001</v>
      </c>
      <c r="H430" s="47">
        <v>0.21</v>
      </c>
      <c r="I430" s="47">
        <f t="shared" si="13"/>
        <v>1.05</v>
      </c>
      <c r="J430" s="67">
        <v>153</v>
      </c>
      <c r="K430" s="85"/>
    </row>
    <row r="431" spans="1:11" ht="12.75" customHeight="1">
      <c r="A431" s="55">
        <v>429</v>
      </c>
      <c r="B431" s="44" t="s">
        <v>201</v>
      </c>
      <c r="C431" s="44" t="s">
        <v>356</v>
      </c>
      <c r="D431" s="45" t="s">
        <v>357</v>
      </c>
      <c r="E431" s="46">
        <v>5</v>
      </c>
      <c r="F431" s="46">
        <v>13.821999999999999</v>
      </c>
      <c r="G431" s="46">
        <f t="shared" si="12"/>
        <v>69.11</v>
      </c>
      <c r="H431" s="47">
        <v>0.62</v>
      </c>
      <c r="I431" s="47">
        <f t="shared" si="13"/>
        <v>3.1</v>
      </c>
      <c r="J431" s="67">
        <v>154</v>
      </c>
      <c r="K431" s="74">
        <v>8.35</v>
      </c>
    </row>
    <row r="432" spans="1:11" ht="12.75" customHeight="1">
      <c r="A432" s="55">
        <v>430</v>
      </c>
      <c r="B432" s="44" t="s">
        <v>201</v>
      </c>
      <c r="C432" s="44" t="s">
        <v>356</v>
      </c>
      <c r="D432" s="45" t="s">
        <v>357</v>
      </c>
      <c r="E432" s="46">
        <v>5</v>
      </c>
      <c r="F432" s="46">
        <v>13.821999999999999</v>
      </c>
      <c r="G432" s="46">
        <f t="shared" si="12"/>
        <v>69.11</v>
      </c>
      <c r="H432" s="47">
        <v>0.62</v>
      </c>
      <c r="I432" s="47">
        <f t="shared" si="13"/>
        <v>3.1</v>
      </c>
      <c r="J432" s="67">
        <v>155</v>
      </c>
      <c r="K432" s="83">
        <v>6.22</v>
      </c>
    </row>
    <row r="433" spans="1:11" ht="12.75" customHeight="1">
      <c r="A433" s="55">
        <v>431</v>
      </c>
      <c r="B433" s="44" t="s">
        <v>946</v>
      </c>
      <c r="C433" s="44" t="s">
        <v>1024</v>
      </c>
      <c r="D433" s="45" t="s">
        <v>1025</v>
      </c>
      <c r="E433" s="46">
        <v>5</v>
      </c>
      <c r="F433" s="46">
        <v>8.3469999999999995</v>
      </c>
      <c r="G433" s="46">
        <f t="shared" si="12"/>
        <v>41.734999999999999</v>
      </c>
      <c r="H433" s="47">
        <v>0.33500000000000002</v>
      </c>
      <c r="I433" s="47">
        <f t="shared" si="13"/>
        <v>1.675</v>
      </c>
      <c r="J433" s="67">
        <v>155</v>
      </c>
      <c r="K433" s="85"/>
    </row>
    <row r="434" spans="1:11" ht="12.75" customHeight="1">
      <c r="A434" s="55">
        <v>432</v>
      </c>
      <c r="B434" s="44" t="s">
        <v>201</v>
      </c>
      <c r="C434" s="44" t="s">
        <v>1942</v>
      </c>
      <c r="D434" s="45" t="s">
        <v>360</v>
      </c>
      <c r="E434" s="46">
        <v>5</v>
      </c>
      <c r="F434" s="46">
        <v>13.821999999999999</v>
      </c>
      <c r="G434" s="46">
        <f t="shared" si="12"/>
        <v>69.11</v>
      </c>
      <c r="H434" s="47">
        <v>0.67</v>
      </c>
      <c r="I434" s="47">
        <f t="shared" si="13"/>
        <v>3.35</v>
      </c>
      <c r="J434" s="67">
        <v>156</v>
      </c>
      <c r="K434" s="74">
        <v>7.91</v>
      </c>
    </row>
    <row r="435" spans="1:11" ht="12.75" customHeight="1">
      <c r="A435" s="55">
        <v>433</v>
      </c>
      <c r="B435" s="44" t="s">
        <v>201</v>
      </c>
      <c r="C435" s="44" t="s">
        <v>1942</v>
      </c>
      <c r="D435" s="45" t="s">
        <v>360</v>
      </c>
      <c r="E435" s="46">
        <v>5</v>
      </c>
      <c r="F435" s="46">
        <v>13.821999999999999</v>
      </c>
      <c r="G435" s="46">
        <f t="shared" si="12"/>
        <v>69.11</v>
      </c>
      <c r="H435" s="47">
        <v>0.67</v>
      </c>
      <c r="I435" s="47">
        <f t="shared" si="13"/>
        <v>3.35</v>
      </c>
      <c r="J435" s="67">
        <v>157</v>
      </c>
      <c r="K435" s="74">
        <v>7.84</v>
      </c>
    </row>
    <row r="436" spans="1:11" ht="12.75" customHeight="1">
      <c r="A436" s="55">
        <v>434</v>
      </c>
      <c r="B436" s="44" t="s">
        <v>201</v>
      </c>
      <c r="C436" s="44" t="s">
        <v>1773</v>
      </c>
      <c r="D436" s="45" t="s">
        <v>262</v>
      </c>
      <c r="E436" s="46">
        <v>50</v>
      </c>
      <c r="F436" s="46">
        <v>8.5060000000000002</v>
      </c>
      <c r="G436" s="46">
        <f t="shared" si="12"/>
        <v>425.3</v>
      </c>
      <c r="H436" s="47">
        <v>0.17</v>
      </c>
      <c r="I436" s="47">
        <f t="shared" si="13"/>
        <v>8.5</v>
      </c>
      <c r="J436" s="67">
        <v>158</v>
      </c>
      <c r="K436" s="83">
        <v>32.22</v>
      </c>
    </row>
    <row r="437" spans="1:11" ht="12.75" customHeight="1">
      <c r="A437" s="55">
        <v>435</v>
      </c>
      <c r="B437" s="44" t="s">
        <v>201</v>
      </c>
      <c r="C437" s="44" t="s">
        <v>1935</v>
      </c>
      <c r="D437" s="45" t="s">
        <v>282</v>
      </c>
      <c r="E437" s="46">
        <v>25</v>
      </c>
      <c r="F437" s="46">
        <v>6.38</v>
      </c>
      <c r="G437" s="46">
        <f t="shared" si="12"/>
        <v>159.5</v>
      </c>
      <c r="H437" s="47">
        <v>0.2</v>
      </c>
      <c r="I437" s="47">
        <f t="shared" si="13"/>
        <v>5</v>
      </c>
      <c r="J437" s="67">
        <v>158</v>
      </c>
      <c r="K437" s="84"/>
    </row>
    <row r="438" spans="1:11" ht="12.75" customHeight="1">
      <c r="A438" s="55">
        <v>436</v>
      </c>
      <c r="B438" s="44" t="s">
        <v>201</v>
      </c>
      <c r="C438" s="44" t="s">
        <v>100</v>
      </c>
      <c r="D438" s="45" t="s">
        <v>101</v>
      </c>
      <c r="E438" s="46">
        <v>10</v>
      </c>
      <c r="F438" s="46">
        <v>2.1269999999999998</v>
      </c>
      <c r="G438" s="46">
        <f t="shared" si="12"/>
        <v>21.269999999999996</v>
      </c>
      <c r="H438" s="47">
        <v>2.5000000000000001E-2</v>
      </c>
      <c r="I438" s="47">
        <f t="shared" si="13"/>
        <v>0.25</v>
      </c>
      <c r="J438" s="67">
        <v>158</v>
      </c>
      <c r="K438" s="84"/>
    </row>
    <row r="439" spans="1:11" ht="12.75" customHeight="1">
      <c r="A439" s="55">
        <v>437</v>
      </c>
      <c r="B439" s="44" t="s">
        <v>201</v>
      </c>
      <c r="C439" s="44" t="s">
        <v>103</v>
      </c>
      <c r="D439" s="45" t="s">
        <v>104</v>
      </c>
      <c r="E439" s="46">
        <v>10</v>
      </c>
      <c r="F439" s="46">
        <v>3.19</v>
      </c>
      <c r="G439" s="46">
        <f t="shared" si="12"/>
        <v>31.9</v>
      </c>
      <c r="H439" s="47">
        <v>2.5000000000000001E-2</v>
      </c>
      <c r="I439" s="47">
        <f t="shared" si="13"/>
        <v>0.25</v>
      </c>
      <c r="J439" s="67">
        <v>158</v>
      </c>
      <c r="K439" s="84"/>
    </row>
    <row r="440" spans="1:11" ht="12.75" customHeight="1">
      <c r="A440" s="55">
        <v>438</v>
      </c>
      <c r="B440" s="44" t="s">
        <v>201</v>
      </c>
      <c r="C440" s="44" t="s">
        <v>1957</v>
      </c>
      <c r="D440" s="45" t="s">
        <v>318</v>
      </c>
      <c r="E440" s="46">
        <v>20</v>
      </c>
      <c r="F440" s="46">
        <v>0.53200000000000003</v>
      </c>
      <c r="G440" s="46">
        <f t="shared" si="12"/>
        <v>10.64</v>
      </c>
      <c r="H440" s="47">
        <v>6.6000000000000003E-2</v>
      </c>
      <c r="I440" s="47">
        <f t="shared" si="13"/>
        <v>1.32</v>
      </c>
      <c r="J440" s="67">
        <v>158</v>
      </c>
      <c r="K440" s="84"/>
    </row>
    <row r="441" spans="1:11" ht="12.75" customHeight="1">
      <c r="A441" s="55">
        <v>439</v>
      </c>
      <c r="B441" s="44" t="s">
        <v>201</v>
      </c>
      <c r="C441" s="44" t="s">
        <v>320</v>
      </c>
      <c r="D441" s="45" t="s">
        <v>321</v>
      </c>
      <c r="E441" s="46">
        <v>5</v>
      </c>
      <c r="F441" s="46">
        <v>15.949</v>
      </c>
      <c r="G441" s="46">
        <f t="shared" si="12"/>
        <v>79.745000000000005</v>
      </c>
      <c r="H441" s="47">
        <v>0.52</v>
      </c>
      <c r="I441" s="47">
        <f t="shared" si="13"/>
        <v>2.6</v>
      </c>
      <c r="J441" s="67">
        <v>158</v>
      </c>
      <c r="K441" s="84"/>
    </row>
    <row r="442" spans="1:11" ht="12.75" customHeight="1">
      <c r="A442" s="55">
        <v>440</v>
      </c>
      <c r="B442" s="44" t="s">
        <v>201</v>
      </c>
      <c r="C442" s="44" t="s">
        <v>344</v>
      </c>
      <c r="D442" s="45" t="s">
        <v>345</v>
      </c>
      <c r="E442" s="46">
        <v>25</v>
      </c>
      <c r="F442" s="46">
        <v>3.19</v>
      </c>
      <c r="G442" s="46">
        <f t="shared" si="12"/>
        <v>79.75</v>
      </c>
      <c r="H442" s="47">
        <v>0.1</v>
      </c>
      <c r="I442" s="47">
        <f t="shared" si="13"/>
        <v>2.5</v>
      </c>
      <c r="J442" s="67">
        <v>158</v>
      </c>
      <c r="K442" s="84"/>
    </row>
    <row r="443" spans="1:11" ht="12.75" customHeight="1">
      <c r="A443" s="55">
        <v>441</v>
      </c>
      <c r="B443" s="44" t="s">
        <v>201</v>
      </c>
      <c r="C443" s="44" t="s">
        <v>1958</v>
      </c>
      <c r="D443" s="45" t="s">
        <v>348</v>
      </c>
      <c r="E443" s="46">
        <v>5</v>
      </c>
      <c r="F443" s="46">
        <v>21.265000000000001</v>
      </c>
      <c r="G443" s="46">
        <f t="shared" si="12"/>
        <v>106.325</v>
      </c>
      <c r="H443" s="47">
        <v>1.7</v>
      </c>
      <c r="I443" s="47">
        <f t="shared" si="13"/>
        <v>8.5</v>
      </c>
      <c r="J443" s="67">
        <v>158</v>
      </c>
      <c r="K443" s="84"/>
    </row>
    <row r="444" spans="1:11" ht="12.75" customHeight="1">
      <c r="A444" s="55">
        <v>442</v>
      </c>
      <c r="B444" s="44" t="s">
        <v>201</v>
      </c>
      <c r="C444" s="44" t="s">
        <v>1959</v>
      </c>
      <c r="D444" s="45" t="s">
        <v>381</v>
      </c>
      <c r="E444" s="46">
        <v>10</v>
      </c>
      <c r="F444" s="46">
        <v>4.2530000000000001</v>
      </c>
      <c r="G444" s="46">
        <f t="shared" si="12"/>
        <v>42.53</v>
      </c>
      <c r="H444" s="47">
        <v>0.16500000000000001</v>
      </c>
      <c r="I444" s="47">
        <f t="shared" si="13"/>
        <v>1.6500000000000001</v>
      </c>
      <c r="J444" s="67">
        <v>158</v>
      </c>
      <c r="K444" s="84"/>
    </row>
    <row r="445" spans="1:11" ht="12.75" customHeight="1">
      <c r="A445" s="55">
        <v>443</v>
      </c>
      <c r="B445" s="44" t="s">
        <v>201</v>
      </c>
      <c r="C445" s="44" t="s">
        <v>1960</v>
      </c>
      <c r="D445" s="45" t="s">
        <v>384</v>
      </c>
      <c r="E445" s="46">
        <v>10</v>
      </c>
      <c r="F445" s="46">
        <v>4.2530000000000001</v>
      </c>
      <c r="G445" s="46">
        <f t="shared" si="12"/>
        <v>42.53</v>
      </c>
      <c r="H445" s="47">
        <v>0.16500000000000001</v>
      </c>
      <c r="I445" s="47">
        <f t="shared" si="13"/>
        <v>1.6500000000000001</v>
      </c>
      <c r="J445" s="67">
        <v>158</v>
      </c>
      <c r="K445" s="84"/>
    </row>
    <row r="446" spans="1:11" ht="12.75" customHeight="1">
      <c r="A446" s="55">
        <v>444</v>
      </c>
      <c r="B446" s="44" t="s">
        <v>201</v>
      </c>
      <c r="C446" s="44" t="s">
        <v>1961</v>
      </c>
      <c r="D446" s="45" t="s">
        <v>387</v>
      </c>
      <c r="E446" s="46">
        <v>10</v>
      </c>
      <c r="F446" s="46">
        <v>2.1269999999999998</v>
      </c>
      <c r="G446" s="46">
        <f t="shared" si="12"/>
        <v>21.269999999999996</v>
      </c>
      <c r="H446" s="47">
        <v>0.55000000000000004</v>
      </c>
      <c r="I446" s="47">
        <f t="shared" si="13"/>
        <v>5.5</v>
      </c>
      <c r="J446" s="67">
        <v>158</v>
      </c>
      <c r="K446" s="84"/>
    </row>
    <row r="447" spans="1:11" ht="12.75" customHeight="1">
      <c r="A447" s="55">
        <v>445</v>
      </c>
      <c r="B447" s="44" t="s">
        <v>201</v>
      </c>
      <c r="C447" s="44" t="s">
        <v>1962</v>
      </c>
      <c r="D447" s="45" t="s">
        <v>390</v>
      </c>
      <c r="E447" s="46">
        <v>10</v>
      </c>
      <c r="F447" s="46">
        <v>2.1269999999999998</v>
      </c>
      <c r="G447" s="46">
        <f t="shared" si="12"/>
        <v>21.269999999999996</v>
      </c>
      <c r="H447" s="47">
        <v>0.55000000000000004</v>
      </c>
      <c r="I447" s="47">
        <f t="shared" si="13"/>
        <v>5.5</v>
      </c>
      <c r="J447" s="67">
        <v>158</v>
      </c>
      <c r="K447" s="85"/>
    </row>
    <row r="448" spans="1:11" ht="12.75" customHeight="1">
      <c r="A448" s="55">
        <v>446</v>
      </c>
      <c r="B448" s="44" t="s">
        <v>201</v>
      </c>
      <c r="C448" s="44" t="s">
        <v>1936</v>
      </c>
      <c r="D448" s="45" t="s">
        <v>215</v>
      </c>
      <c r="E448" s="46">
        <v>50</v>
      </c>
      <c r="F448" s="46">
        <v>2.1269999999999998</v>
      </c>
      <c r="G448" s="46">
        <f t="shared" si="12"/>
        <v>106.35</v>
      </c>
      <c r="H448" s="47">
        <v>8.9999999999999993E-3</v>
      </c>
      <c r="I448" s="47">
        <f t="shared" si="13"/>
        <v>0.44999999999999996</v>
      </c>
      <c r="J448" s="67">
        <v>159</v>
      </c>
      <c r="K448" s="83">
        <v>30.8</v>
      </c>
    </row>
    <row r="449" spans="1:11" ht="12.75" customHeight="1">
      <c r="A449" s="55">
        <v>447</v>
      </c>
      <c r="B449" s="44" t="s">
        <v>201</v>
      </c>
      <c r="C449" s="44" t="s">
        <v>231</v>
      </c>
      <c r="D449" s="45" t="s">
        <v>232</v>
      </c>
      <c r="E449" s="46">
        <v>100</v>
      </c>
      <c r="F449" s="46">
        <v>4.2530000000000001</v>
      </c>
      <c r="G449" s="46">
        <f t="shared" si="12"/>
        <v>425.3</v>
      </c>
      <c r="H449" s="47">
        <v>0.15</v>
      </c>
      <c r="I449" s="47">
        <f t="shared" si="13"/>
        <v>15</v>
      </c>
      <c r="J449" s="67">
        <v>159</v>
      </c>
      <c r="K449" s="84"/>
    </row>
    <row r="450" spans="1:11" ht="12.75" customHeight="1">
      <c r="A450" s="55">
        <v>448</v>
      </c>
      <c r="B450" s="44" t="s">
        <v>201</v>
      </c>
      <c r="C450" s="44" t="s">
        <v>249</v>
      </c>
      <c r="D450" s="45" t="s">
        <v>250</v>
      </c>
      <c r="E450" s="46">
        <v>25</v>
      </c>
      <c r="F450" s="46">
        <v>0.53200000000000003</v>
      </c>
      <c r="G450" s="46">
        <f t="shared" si="12"/>
        <v>13.3</v>
      </c>
      <c r="H450" s="47">
        <v>1.4999999999999999E-2</v>
      </c>
      <c r="I450" s="47">
        <f t="shared" si="13"/>
        <v>0.375</v>
      </c>
      <c r="J450" s="67">
        <v>159</v>
      </c>
      <c r="K450" s="84"/>
    </row>
    <row r="451" spans="1:11" ht="12.75" customHeight="1">
      <c r="A451" s="55">
        <v>449</v>
      </c>
      <c r="B451" s="44" t="s">
        <v>201</v>
      </c>
      <c r="C451" s="44" t="s">
        <v>377</v>
      </c>
      <c r="D451" s="45" t="s">
        <v>378</v>
      </c>
      <c r="E451" s="46">
        <v>5</v>
      </c>
      <c r="F451" s="46">
        <v>15.949</v>
      </c>
      <c r="G451" s="46">
        <f t="shared" si="12"/>
        <v>79.745000000000005</v>
      </c>
      <c r="H451" s="47">
        <v>1.56</v>
      </c>
      <c r="I451" s="47">
        <f t="shared" si="13"/>
        <v>7.8000000000000007</v>
      </c>
      <c r="J451" s="67">
        <v>159</v>
      </c>
      <c r="K451" s="84"/>
    </row>
    <row r="452" spans="1:11" ht="12.75" customHeight="1">
      <c r="A452" s="55">
        <v>450</v>
      </c>
      <c r="B452" s="44" t="s">
        <v>201</v>
      </c>
      <c r="C452" s="44" t="s">
        <v>1963</v>
      </c>
      <c r="D452" s="45" t="s">
        <v>1339</v>
      </c>
      <c r="E452" s="46">
        <v>30</v>
      </c>
      <c r="F452" s="46">
        <v>0.31900000000000001</v>
      </c>
      <c r="G452" s="46">
        <f t="shared" ref="G452:G515" si="14">F452*E452</f>
        <v>9.57</v>
      </c>
      <c r="H452" s="47">
        <v>5.0000000000000001E-3</v>
      </c>
      <c r="I452" s="47">
        <f t="shared" ref="I452:I515" si="15">H452*E452</f>
        <v>0.15</v>
      </c>
      <c r="J452" s="67">
        <v>159</v>
      </c>
      <c r="K452" s="84"/>
    </row>
    <row r="453" spans="1:11" ht="12.75" customHeight="1">
      <c r="A453" s="55">
        <v>451</v>
      </c>
      <c r="B453" s="44" t="s">
        <v>201</v>
      </c>
      <c r="C453" s="44" t="s">
        <v>1964</v>
      </c>
      <c r="D453" s="45" t="s">
        <v>1831</v>
      </c>
      <c r="E453" s="46">
        <v>10</v>
      </c>
      <c r="F453" s="46">
        <v>9.7200000000000006</v>
      </c>
      <c r="G453" s="46">
        <f t="shared" si="14"/>
        <v>97.2</v>
      </c>
      <c r="H453" s="47">
        <v>0.44</v>
      </c>
      <c r="I453" s="47">
        <f t="shared" si="15"/>
        <v>4.4000000000000004</v>
      </c>
      <c r="J453" s="67">
        <v>159</v>
      </c>
      <c r="K453" s="85"/>
    </row>
    <row r="454" spans="1:11" ht="12.75" customHeight="1">
      <c r="A454" s="55">
        <v>452</v>
      </c>
      <c r="B454" s="44" t="s">
        <v>201</v>
      </c>
      <c r="C454" s="44" t="s">
        <v>1944</v>
      </c>
      <c r="D454" s="45" t="s">
        <v>1354</v>
      </c>
      <c r="E454" s="46">
        <v>50</v>
      </c>
      <c r="F454" s="46">
        <v>1.595</v>
      </c>
      <c r="G454" s="46">
        <f t="shared" si="14"/>
        <v>79.75</v>
      </c>
      <c r="H454" s="47">
        <v>0.05</v>
      </c>
      <c r="I454" s="47">
        <f t="shared" si="15"/>
        <v>2.5</v>
      </c>
      <c r="J454" s="67">
        <v>160</v>
      </c>
      <c r="K454" s="83">
        <v>3.96</v>
      </c>
    </row>
    <row r="455" spans="1:11" ht="12.75" customHeight="1">
      <c r="A455" s="55">
        <v>453</v>
      </c>
      <c r="B455" s="44" t="s">
        <v>201</v>
      </c>
      <c r="C455" s="44" t="s">
        <v>1965</v>
      </c>
      <c r="D455" s="45" t="s">
        <v>1357</v>
      </c>
      <c r="E455" s="46">
        <v>50</v>
      </c>
      <c r="F455" s="46">
        <v>0.107</v>
      </c>
      <c r="G455" s="46">
        <f t="shared" si="14"/>
        <v>5.35</v>
      </c>
      <c r="H455" s="47">
        <v>0.03</v>
      </c>
      <c r="I455" s="47">
        <f t="shared" si="15"/>
        <v>1.5</v>
      </c>
      <c r="J455" s="67">
        <v>160</v>
      </c>
      <c r="K455" s="84"/>
    </row>
    <row r="456" spans="1:11" ht="12.75" customHeight="1">
      <c r="A456" s="55">
        <v>454</v>
      </c>
      <c r="B456" s="44" t="s">
        <v>201</v>
      </c>
      <c r="C456" s="44" t="s">
        <v>1966</v>
      </c>
      <c r="D456" s="45" t="s">
        <v>1360</v>
      </c>
      <c r="E456" s="46">
        <v>50</v>
      </c>
      <c r="F456" s="46">
        <v>0.21299999999999999</v>
      </c>
      <c r="G456" s="46">
        <f t="shared" si="14"/>
        <v>10.65</v>
      </c>
      <c r="H456" s="47">
        <v>0.01</v>
      </c>
      <c r="I456" s="47">
        <f t="shared" si="15"/>
        <v>0.5</v>
      </c>
      <c r="J456" s="67">
        <v>160</v>
      </c>
      <c r="K456" s="85"/>
    </row>
    <row r="457" spans="1:11" ht="12.75" customHeight="1">
      <c r="A457" s="55">
        <v>455</v>
      </c>
      <c r="B457" s="44" t="s">
        <v>201</v>
      </c>
      <c r="C457" s="44" t="s">
        <v>1934</v>
      </c>
      <c r="D457" s="45" t="s">
        <v>300</v>
      </c>
      <c r="E457" s="46">
        <v>10</v>
      </c>
      <c r="F457" s="46">
        <v>26.581</v>
      </c>
      <c r="G457" s="46">
        <f t="shared" si="14"/>
        <v>265.81</v>
      </c>
      <c r="H457" s="47">
        <v>1.74</v>
      </c>
      <c r="I457" s="47">
        <f t="shared" si="15"/>
        <v>17.399999999999999</v>
      </c>
      <c r="J457" s="67">
        <v>161</v>
      </c>
      <c r="K457" s="74">
        <v>18.75</v>
      </c>
    </row>
    <row r="458" spans="1:11" ht="12.75" customHeight="1">
      <c r="A458" s="55">
        <v>456</v>
      </c>
      <c r="B458" s="44" t="s">
        <v>201</v>
      </c>
      <c r="C458" s="44" t="s">
        <v>1967</v>
      </c>
      <c r="D458" s="45" t="s">
        <v>1386</v>
      </c>
      <c r="E458" s="46">
        <v>20</v>
      </c>
      <c r="F458" s="46">
        <v>2.9239999999999999</v>
      </c>
      <c r="G458" s="46">
        <f t="shared" si="14"/>
        <v>58.48</v>
      </c>
      <c r="H458" s="47">
        <v>0.78</v>
      </c>
      <c r="I458" s="47">
        <f t="shared" si="15"/>
        <v>15.600000000000001</v>
      </c>
      <c r="J458" s="67">
        <v>162</v>
      </c>
      <c r="K458" s="74">
        <v>17.309999999999999</v>
      </c>
    </row>
    <row r="459" spans="1:11" ht="12.75" customHeight="1">
      <c r="A459" s="55">
        <v>457</v>
      </c>
      <c r="B459" s="44" t="s">
        <v>201</v>
      </c>
      <c r="C459" s="44" t="s">
        <v>1933</v>
      </c>
      <c r="D459" s="45" t="s">
        <v>294</v>
      </c>
      <c r="E459" s="46">
        <v>10</v>
      </c>
      <c r="F459" s="46">
        <v>12.759</v>
      </c>
      <c r="G459" s="46">
        <f t="shared" si="14"/>
        <v>127.59</v>
      </c>
      <c r="H459" s="47">
        <v>1.58</v>
      </c>
      <c r="I459" s="47">
        <f t="shared" si="15"/>
        <v>15.8</v>
      </c>
      <c r="J459" s="67">
        <v>163</v>
      </c>
      <c r="K459" s="72">
        <v>17.16</v>
      </c>
    </row>
    <row r="460" spans="1:11" ht="12.75" customHeight="1">
      <c r="A460" s="55">
        <v>458</v>
      </c>
      <c r="B460" s="44" t="s">
        <v>201</v>
      </c>
      <c r="C460" s="44" t="s">
        <v>1933</v>
      </c>
      <c r="D460" s="45" t="s">
        <v>294</v>
      </c>
      <c r="E460" s="46">
        <v>10</v>
      </c>
      <c r="F460" s="46">
        <v>12.759</v>
      </c>
      <c r="G460" s="46">
        <f t="shared" si="14"/>
        <v>127.59</v>
      </c>
      <c r="H460" s="47">
        <v>1.58</v>
      </c>
      <c r="I460" s="47">
        <f t="shared" si="15"/>
        <v>15.8</v>
      </c>
      <c r="J460" s="67">
        <v>164</v>
      </c>
      <c r="K460" s="72">
        <v>17.3</v>
      </c>
    </row>
    <row r="461" spans="1:11" ht="12.75" customHeight="1">
      <c r="A461" s="55">
        <v>459</v>
      </c>
      <c r="B461" s="44" t="s">
        <v>201</v>
      </c>
      <c r="C461" s="44" t="s">
        <v>290</v>
      </c>
      <c r="D461" s="45" t="s">
        <v>291</v>
      </c>
      <c r="E461" s="46">
        <v>20</v>
      </c>
      <c r="F461" s="46">
        <v>5.3170000000000002</v>
      </c>
      <c r="G461" s="46">
        <f t="shared" si="14"/>
        <v>106.34</v>
      </c>
      <c r="H461" s="47">
        <v>1.21</v>
      </c>
      <c r="I461" s="47">
        <f t="shared" si="15"/>
        <v>24.2</v>
      </c>
      <c r="J461" s="67">
        <v>165</v>
      </c>
      <c r="K461" s="72">
        <v>47.1</v>
      </c>
    </row>
    <row r="462" spans="1:11" ht="12.75" customHeight="1">
      <c r="A462" s="55">
        <v>460</v>
      </c>
      <c r="B462" s="44" t="s">
        <v>201</v>
      </c>
      <c r="C462" s="44" t="s">
        <v>1776</v>
      </c>
      <c r="D462" s="45" t="s">
        <v>1746</v>
      </c>
      <c r="E462" s="46">
        <v>20</v>
      </c>
      <c r="F462" s="46">
        <v>2.3939999999999997</v>
      </c>
      <c r="G462" s="46">
        <f t="shared" si="14"/>
        <v>47.879999999999995</v>
      </c>
      <c r="H462" s="47">
        <v>0.13</v>
      </c>
      <c r="I462" s="47">
        <f t="shared" si="15"/>
        <v>2.6</v>
      </c>
      <c r="J462" s="67">
        <v>165</v>
      </c>
      <c r="K462" s="72">
        <v>47.1</v>
      </c>
    </row>
    <row r="463" spans="1:11" ht="12.75" customHeight="1">
      <c r="A463" s="55">
        <v>461</v>
      </c>
      <c r="B463" s="44" t="s">
        <v>201</v>
      </c>
      <c r="C463" s="44" t="s">
        <v>1774</v>
      </c>
      <c r="D463" s="45" t="s">
        <v>1775</v>
      </c>
      <c r="E463" s="46">
        <v>20</v>
      </c>
      <c r="F463" s="46">
        <v>6.3810000000000002</v>
      </c>
      <c r="G463" s="46">
        <f t="shared" si="14"/>
        <v>127.62</v>
      </c>
      <c r="H463" s="47">
        <v>0.96</v>
      </c>
      <c r="I463" s="47">
        <f t="shared" si="15"/>
        <v>19.2</v>
      </c>
      <c r="J463" s="67">
        <v>165</v>
      </c>
      <c r="K463" s="72">
        <v>47.1</v>
      </c>
    </row>
    <row r="464" spans="1:11" ht="12.75" customHeight="1">
      <c r="A464" s="55">
        <v>462</v>
      </c>
      <c r="B464" s="44" t="s">
        <v>201</v>
      </c>
      <c r="C464" s="44" t="s">
        <v>290</v>
      </c>
      <c r="D464" s="45" t="s">
        <v>291</v>
      </c>
      <c r="E464" s="46">
        <v>20</v>
      </c>
      <c r="F464" s="46">
        <v>5.3170000000000002</v>
      </c>
      <c r="G464" s="46">
        <f t="shared" si="14"/>
        <v>106.34</v>
      </c>
      <c r="H464" s="47">
        <v>1.21</v>
      </c>
      <c r="I464" s="47">
        <f t="shared" si="15"/>
        <v>24.2</v>
      </c>
      <c r="J464" s="67">
        <v>166</v>
      </c>
      <c r="K464" s="76">
        <v>47.04</v>
      </c>
    </row>
    <row r="465" spans="1:11" ht="12.75" customHeight="1">
      <c r="A465" s="55">
        <v>463</v>
      </c>
      <c r="B465" s="44" t="s">
        <v>201</v>
      </c>
      <c r="C465" s="44" t="s">
        <v>1776</v>
      </c>
      <c r="D465" s="45" t="s">
        <v>1746</v>
      </c>
      <c r="E465" s="46">
        <v>20</v>
      </c>
      <c r="F465" s="46">
        <v>2.3939999999999997</v>
      </c>
      <c r="G465" s="46">
        <f t="shared" si="14"/>
        <v>47.879999999999995</v>
      </c>
      <c r="H465" s="47">
        <v>0.13</v>
      </c>
      <c r="I465" s="47">
        <f t="shared" si="15"/>
        <v>2.6</v>
      </c>
      <c r="J465" s="67">
        <v>166</v>
      </c>
      <c r="K465" s="79"/>
    </row>
    <row r="466" spans="1:11" ht="12.75" customHeight="1">
      <c r="A466" s="55">
        <v>464</v>
      </c>
      <c r="B466" s="44" t="s">
        <v>201</v>
      </c>
      <c r="C466" s="44" t="s">
        <v>1774</v>
      </c>
      <c r="D466" s="45" t="s">
        <v>1775</v>
      </c>
      <c r="E466" s="46">
        <v>20</v>
      </c>
      <c r="F466" s="46">
        <v>6.3810000000000002</v>
      </c>
      <c r="G466" s="46">
        <f t="shared" si="14"/>
        <v>127.62</v>
      </c>
      <c r="H466" s="47">
        <v>0.96</v>
      </c>
      <c r="I466" s="47">
        <f t="shared" si="15"/>
        <v>19.2</v>
      </c>
      <c r="J466" s="67">
        <v>166</v>
      </c>
      <c r="K466" s="77"/>
    </row>
    <row r="467" spans="1:11" ht="12.75" customHeight="1">
      <c r="A467" s="55">
        <v>465</v>
      </c>
      <c r="B467" s="44" t="s">
        <v>201</v>
      </c>
      <c r="C467" s="44" t="s">
        <v>1968</v>
      </c>
      <c r="D467" s="45" t="s">
        <v>220</v>
      </c>
      <c r="E467" s="46">
        <v>50</v>
      </c>
      <c r="F467" s="46">
        <v>5.3170000000000002</v>
      </c>
      <c r="G467" s="46">
        <f t="shared" si="14"/>
        <v>265.85000000000002</v>
      </c>
      <c r="H467" s="47">
        <v>0.55000000000000004</v>
      </c>
      <c r="I467" s="47">
        <f t="shared" si="15"/>
        <v>27.500000000000004</v>
      </c>
      <c r="J467" s="67">
        <v>167</v>
      </c>
      <c r="K467" s="74">
        <v>29.9</v>
      </c>
    </row>
    <row r="468" spans="1:11" ht="12.75" customHeight="1">
      <c r="A468" s="55">
        <v>466</v>
      </c>
      <c r="B468" s="44" t="s">
        <v>201</v>
      </c>
      <c r="C468" s="44" t="s">
        <v>335</v>
      </c>
      <c r="D468" s="45" t="s">
        <v>336</v>
      </c>
      <c r="E468" s="46">
        <v>3</v>
      </c>
      <c r="F468" s="46">
        <v>31.896999999999998</v>
      </c>
      <c r="G468" s="46">
        <f t="shared" si="14"/>
        <v>95.691000000000003</v>
      </c>
      <c r="H468" s="47">
        <v>3.01</v>
      </c>
      <c r="I468" s="47">
        <f t="shared" si="15"/>
        <v>9.0299999999999994</v>
      </c>
      <c r="J468" s="67">
        <v>168</v>
      </c>
      <c r="K468" s="72">
        <v>9.8800000000000008</v>
      </c>
    </row>
    <row r="469" spans="1:11" ht="12.75" customHeight="1">
      <c r="A469" s="55">
        <v>467</v>
      </c>
      <c r="B469" s="44" t="s">
        <v>201</v>
      </c>
      <c r="C469" s="44" t="s">
        <v>422</v>
      </c>
      <c r="D469" s="45" t="s">
        <v>423</v>
      </c>
      <c r="E469" s="46">
        <v>1</v>
      </c>
      <c r="F469" s="46">
        <v>63.792999999999999</v>
      </c>
      <c r="G469" s="46">
        <f t="shared" si="14"/>
        <v>63.792999999999999</v>
      </c>
      <c r="H469" s="47">
        <v>6.2</v>
      </c>
      <c r="I469" s="47">
        <f t="shared" si="15"/>
        <v>6.2</v>
      </c>
      <c r="J469" s="67">
        <v>169</v>
      </c>
      <c r="K469" s="72">
        <v>6.2</v>
      </c>
    </row>
    <row r="470" spans="1:11" ht="12.75" customHeight="1">
      <c r="A470" s="55">
        <v>468</v>
      </c>
      <c r="B470" s="44" t="s">
        <v>201</v>
      </c>
      <c r="C470" s="44" t="s">
        <v>273</v>
      </c>
      <c r="D470" s="45" t="s">
        <v>229</v>
      </c>
      <c r="E470" s="46">
        <v>50</v>
      </c>
      <c r="F470" s="46">
        <v>2.6589999999999998</v>
      </c>
      <c r="G470" s="46">
        <f t="shared" si="14"/>
        <v>132.94999999999999</v>
      </c>
      <c r="H470" s="47">
        <v>0.08</v>
      </c>
      <c r="I470" s="47">
        <f t="shared" si="15"/>
        <v>4</v>
      </c>
      <c r="J470" s="67">
        <v>170</v>
      </c>
      <c r="K470" s="72">
        <v>4.6100000000000003</v>
      </c>
    </row>
    <row r="471" spans="1:11" ht="12.75" customHeight="1">
      <c r="A471" s="55">
        <v>469</v>
      </c>
      <c r="B471" s="44" t="s">
        <v>201</v>
      </c>
      <c r="C471" s="44" t="s">
        <v>1969</v>
      </c>
      <c r="D471" s="45" t="s">
        <v>1833</v>
      </c>
      <c r="E471" s="46">
        <v>1</v>
      </c>
      <c r="F471" s="46">
        <v>47.844999999999999</v>
      </c>
      <c r="G471" s="46">
        <f t="shared" si="14"/>
        <v>47.844999999999999</v>
      </c>
      <c r="H471" s="47">
        <v>9</v>
      </c>
      <c r="I471" s="47">
        <f t="shared" si="15"/>
        <v>9</v>
      </c>
      <c r="J471" s="67">
        <v>171</v>
      </c>
      <c r="K471" s="76">
        <v>20.94</v>
      </c>
    </row>
    <row r="472" spans="1:11" ht="12.75" customHeight="1">
      <c r="A472" s="55">
        <v>470</v>
      </c>
      <c r="B472" s="44" t="s">
        <v>201</v>
      </c>
      <c r="C472" s="44" t="s">
        <v>1970</v>
      </c>
      <c r="D472" s="45" t="s">
        <v>1834</v>
      </c>
      <c r="E472" s="46">
        <v>1</v>
      </c>
      <c r="F472" s="46">
        <v>47.844999999999999</v>
      </c>
      <c r="G472" s="46">
        <f t="shared" si="14"/>
        <v>47.844999999999999</v>
      </c>
      <c r="H472" s="69">
        <v>11</v>
      </c>
      <c r="I472" s="47">
        <f t="shared" si="15"/>
        <v>11</v>
      </c>
      <c r="J472" s="67">
        <v>171</v>
      </c>
      <c r="K472" s="77"/>
    </row>
    <row r="473" spans="1:11" ht="12.75" customHeight="1">
      <c r="A473" s="55">
        <v>471</v>
      </c>
      <c r="B473" s="44" t="s">
        <v>201</v>
      </c>
      <c r="C473" s="44" t="s">
        <v>422</v>
      </c>
      <c r="D473" s="45" t="s">
        <v>423</v>
      </c>
      <c r="E473" s="46">
        <v>1</v>
      </c>
      <c r="F473" s="46">
        <v>63.792999999999999</v>
      </c>
      <c r="G473" s="46">
        <f t="shared" si="14"/>
        <v>63.792999999999999</v>
      </c>
      <c r="H473" s="47">
        <v>5.26</v>
      </c>
      <c r="I473" s="47">
        <f t="shared" si="15"/>
        <v>5.26</v>
      </c>
      <c r="J473" s="67">
        <v>172</v>
      </c>
      <c r="K473" s="72">
        <v>5.26</v>
      </c>
    </row>
    <row r="474" spans="1:11" ht="12.75" customHeight="1">
      <c r="A474" s="55">
        <v>472</v>
      </c>
      <c r="B474" s="44" t="s">
        <v>201</v>
      </c>
      <c r="C474" s="44" t="s">
        <v>422</v>
      </c>
      <c r="D474" s="45" t="s">
        <v>423</v>
      </c>
      <c r="E474" s="46">
        <v>1</v>
      </c>
      <c r="F474" s="46">
        <v>63.792999999999999</v>
      </c>
      <c r="G474" s="46">
        <f t="shared" si="14"/>
        <v>63.792999999999999</v>
      </c>
      <c r="H474" s="47">
        <v>5.38</v>
      </c>
      <c r="I474" s="47">
        <f t="shared" si="15"/>
        <v>5.38</v>
      </c>
      <c r="J474" s="67">
        <v>173</v>
      </c>
      <c r="K474" s="67">
        <v>5.38</v>
      </c>
    </row>
    <row r="475" spans="1:11" ht="12.75" customHeight="1">
      <c r="A475" s="55">
        <v>473</v>
      </c>
      <c r="B475" s="44" t="s">
        <v>201</v>
      </c>
      <c r="C475" s="44" t="s">
        <v>422</v>
      </c>
      <c r="D475" s="45" t="s">
        <v>423</v>
      </c>
      <c r="E475" s="46">
        <v>1</v>
      </c>
      <c r="F475" s="46">
        <v>63.792999999999999</v>
      </c>
      <c r="G475" s="46">
        <f t="shared" si="14"/>
        <v>63.792999999999999</v>
      </c>
      <c r="H475" s="47">
        <v>5.09</v>
      </c>
      <c r="I475" s="47">
        <f t="shared" si="15"/>
        <v>5.09</v>
      </c>
      <c r="J475" s="67">
        <v>174</v>
      </c>
      <c r="K475" s="67">
        <v>5.09</v>
      </c>
    </row>
    <row r="476" spans="1:11" ht="12.75" customHeight="1">
      <c r="A476" s="55">
        <v>474</v>
      </c>
      <c r="B476" s="44" t="s">
        <v>201</v>
      </c>
      <c r="C476" s="44" t="s">
        <v>422</v>
      </c>
      <c r="D476" s="45" t="s">
        <v>426</v>
      </c>
      <c r="E476" s="46">
        <v>1</v>
      </c>
      <c r="F476" s="46">
        <v>63.792999999999999</v>
      </c>
      <c r="G476" s="46">
        <f t="shared" si="14"/>
        <v>63.792999999999999</v>
      </c>
      <c r="H476" s="47">
        <v>5.12</v>
      </c>
      <c r="I476" s="47">
        <f t="shared" si="15"/>
        <v>5.12</v>
      </c>
      <c r="J476" s="67">
        <v>175</v>
      </c>
      <c r="K476" s="67">
        <v>5.12</v>
      </c>
    </row>
    <row r="477" spans="1:11" ht="12.75" customHeight="1">
      <c r="A477" s="55">
        <v>475</v>
      </c>
      <c r="B477" s="44" t="s">
        <v>201</v>
      </c>
      <c r="C477" s="44" t="s">
        <v>422</v>
      </c>
      <c r="D477" s="45" t="s">
        <v>426</v>
      </c>
      <c r="E477" s="46">
        <v>1</v>
      </c>
      <c r="F477" s="46">
        <v>63.792999999999999</v>
      </c>
      <c r="G477" s="46">
        <f t="shared" si="14"/>
        <v>63.792999999999999</v>
      </c>
      <c r="H477" s="47">
        <v>5.23</v>
      </c>
      <c r="I477" s="47">
        <f t="shared" si="15"/>
        <v>5.23</v>
      </c>
      <c r="J477" s="67">
        <v>176</v>
      </c>
      <c r="K477" s="67">
        <v>5.23</v>
      </c>
    </row>
    <row r="478" spans="1:11" ht="12.75" customHeight="1">
      <c r="A478" s="55">
        <v>476</v>
      </c>
      <c r="B478" s="44" t="s">
        <v>201</v>
      </c>
      <c r="C478" s="44" t="s">
        <v>422</v>
      </c>
      <c r="D478" s="45" t="s">
        <v>426</v>
      </c>
      <c r="E478" s="46">
        <v>1</v>
      </c>
      <c r="F478" s="46">
        <v>63.792999999999999</v>
      </c>
      <c r="G478" s="46">
        <f t="shared" si="14"/>
        <v>63.792999999999999</v>
      </c>
      <c r="H478" s="47">
        <v>5.41</v>
      </c>
      <c r="I478" s="47">
        <f t="shared" si="15"/>
        <v>5.41</v>
      </c>
      <c r="J478" s="67">
        <v>177</v>
      </c>
      <c r="K478" s="67">
        <v>5.41</v>
      </c>
    </row>
    <row r="479" spans="1:11" ht="12.75" customHeight="1">
      <c r="A479" s="55">
        <v>477</v>
      </c>
      <c r="B479" s="44" t="s">
        <v>201</v>
      </c>
      <c r="C479" s="44" t="s">
        <v>422</v>
      </c>
      <c r="D479" s="45" t="s">
        <v>426</v>
      </c>
      <c r="E479" s="46">
        <v>1</v>
      </c>
      <c r="F479" s="46">
        <v>63.792999999999999</v>
      </c>
      <c r="G479" s="46">
        <f t="shared" si="14"/>
        <v>63.792999999999999</v>
      </c>
      <c r="H479" s="47">
        <v>5.14</v>
      </c>
      <c r="I479" s="47">
        <f t="shared" si="15"/>
        <v>5.14</v>
      </c>
      <c r="J479" s="67">
        <v>178</v>
      </c>
      <c r="K479" s="67">
        <v>5.14</v>
      </c>
    </row>
    <row r="480" spans="1:11" ht="12.75" customHeight="1">
      <c r="A480" s="55">
        <v>478</v>
      </c>
      <c r="B480" s="44" t="s">
        <v>201</v>
      </c>
      <c r="C480" s="44" t="s">
        <v>422</v>
      </c>
      <c r="D480" s="45" t="s">
        <v>423</v>
      </c>
      <c r="E480" s="46">
        <v>1</v>
      </c>
      <c r="F480" s="46">
        <v>63.792999999999999</v>
      </c>
      <c r="G480" s="46">
        <f t="shared" si="14"/>
        <v>63.792999999999999</v>
      </c>
      <c r="H480" s="47">
        <v>5.29</v>
      </c>
      <c r="I480" s="47">
        <f t="shared" si="15"/>
        <v>5.29</v>
      </c>
      <c r="J480" s="67">
        <v>179</v>
      </c>
      <c r="K480" s="67">
        <v>5.29</v>
      </c>
    </row>
    <row r="481" spans="1:11" ht="12.75" customHeight="1">
      <c r="A481" s="55">
        <v>479</v>
      </c>
      <c r="B481" s="44" t="s">
        <v>201</v>
      </c>
      <c r="C481" s="44" t="s">
        <v>422</v>
      </c>
      <c r="D481" s="45" t="s">
        <v>426</v>
      </c>
      <c r="E481" s="46">
        <v>1</v>
      </c>
      <c r="F481" s="46">
        <v>63.792999999999999</v>
      </c>
      <c r="G481" s="46">
        <f t="shared" si="14"/>
        <v>63.792999999999999</v>
      </c>
      <c r="H481" s="47">
        <v>5.7</v>
      </c>
      <c r="I481" s="47">
        <f t="shared" si="15"/>
        <v>5.7</v>
      </c>
      <c r="J481" s="67">
        <v>180</v>
      </c>
      <c r="K481" s="67">
        <v>5.7</v>
      </c>
    </row>
    <row r="482" spans="1:11" ht="12.75" customHeight="1">
      <c r="A482" s="55">
        <v>480</v>
      </c>
      <c r="B482" s="44" t="s">
        <v>4</v>
      </c>
      <c r="C482" s="44" t="s">
        <v>196</v>
      </c>
      <c r="D482" s="45" t="s">
        <v>197</v>
      </c>
      <c r="E482" s="46">
        <v>10</v>
      </c>
      <c r="F482" s="46">
        <v>12.759</v>
      </c>
      <c r="G482" s="46">
        <f t="shared" si="14"/>
        <v>127.59</v>
      </c>
      <c r="H482" s="47">
        <v>1.75</v>
      </c>
      <c r="I482" s="47">
        <f t="shared" si="15"/>
        <v>17.5</v>
      </c>
      <c r="J482" s="67">
        <v>181</v>
      </c>
      <c r="K482" s="72">
        <v>21.19</v>
      </c>
    </row>
    <row r="483" spans="1:11" ht="12.75" customHeight="1">
      <c r="A483" s="55">
        <v>481</v>
      </c>
      <c r="B483" s="44" t="s">
        <v>4</v>
      </c>
      <c r="C483" s="44" t="s">
        <v>196</v>
      </c>
      <c r="D483" s="45" t="s">
        <v>197</v>
      </c>
      <c r="E483" s="46">
        <v>10</v>
      </c>
      <c r="F483" s="46">
        <v>12.759</v>
      </c>
      <c r="G483" s="46">
        <f t="shared" si="14"/>
        <v>127.59</v>
      </c>
      <c r="H483" s="47">
        <v>1.75</v>
      </c>
      <c r="I483" s="47">
        <f t="shared" si="15"/>
        <v>17.5</v>
      </c>
      <c r="J483" s="67">
        <v>182</v>
      </c>
      <c r="K483" s="72">
        <v>21.34</v>
      </c>
    </row>
    <row r="484" spans="1:11" ht="12.75" customHeight="1">
      <c r="A484" s="55">
        <v>482</v>
      </c>
      <c r="B484" s="44" t="s">
        <v>4</v>
      </c>
      <c r="C484" s="44" t="s">
        <v>196</v>
      </c>
      <c r="D484" s="45" t="s">
        <v>197</v>
      </c>
      <c r="E484" s="46">
        <v>10</v>
      </c>
      <c r="F484" s="46">
        <v>12.759</v>
      </c>
      <c r="G484" s="46">
        <f t="shared" si="14"/>
        <v>127.59</v>
      </c>
      <c r="H484" s="47">
        <v>1.75</v>
      </c>
      <c r="I484" s="47">
        <f t="shared" si="15"/>
        <v>17.5</v>
      </c>
      <c r="J484" s="67">
        <v>183</v>
      </c>
      <c r="K484" s="72">
        <v>21.32</v>
      </c>
    </row>
    <row r="485" spans="1:11" ht="12.75" customHeight="1">
      <c r="A485" s="55">
        <v>483</v>
      </c>
      <c r="B485" s="44" t="s">
        <v>4</v>
      </c>
      <c r="C485" s="44" t="s">
        <v>196</v>
      </c>
      <c r="D485" s="45" t="s">
        <v>197</v>
      </c>
      <c r="E485" s="46">
        <v>10</v>
      </c>
      <c r="F485" s="46">
        <v>12.759</v>
      </c>
      <c r="G485" s="46">
        <f t="shared" si="14"/>
        <v>127.59</v>
      </c>
      <c r="H485" s="47">
        <v>1.75</v>
      </c>
      <c r="I485" s="47">
        <f t="shared" si="15"/>
        <v>17.5</v>
      </c>
      <c r="J485" s="67">
        <v>184</v>
      </c>
      <c r="K485" s="72">
        <v>21.52</v>
      </c>
    </row>
    <row r="486" spans="1:11" ht="12.75" customHeight="1">
      <c r="A486" s="55">
        <v>484</v>
      </c>
      <c r="B486" s="44" t="s">
        <v>4</v>
      </c>
      <c r="C486" s="44" t="s">
        <v>196</v>
      </c>
      <c r="D486" s="45" t="s">
        <v>197</v>
      </c>
      <c r="E486" s="46">
        <v>10</v>
      </c>
      <c r="F486" s="46">
        <v>12.759</v>
      </c>
      <c r="G486" s="46">
        <f t="shared" si="14"/>
        <v>127.59</v>
      </c>
      <c r="H486" s="47">
        <v>1.75</v>
      </c>
      <c r="I486" s="47">
        <f t="shared" si="15"/>
        <v>17.5</v>
      </c>
      <c r="J486" s="67">
        <v>185</v>
      </c>
      <c r="K486" s="72">
        <v>21.47</v>
      </c>
    </row>
    <row r="487" spans="1:11" ht="12.75" customHeight="1">
      <c r="A487" s="55">
        <v>485</v>
      </c>
      <c r="B487" s="44" t="s">
        <v>4</v>
      </c>
      <c r="C487" s="44" t="s">
        <v>199</v>
      </c>
      <c r="D487" s="45" t="s">
        <v>200</v>
      </c>
      <c r="E487" s="46">
        <v>13</v>
      </c>
      <c r="F487" s="46">
        <v>12.759</v>
      </c>
      <c r="G487" s="46">
        <f t="shared" si="14"/>
        <v>165.86700000000002</v>
      </c>
      <c r="H487" s="47">
        <v>1.59</v>
      </c>
      <c r="I487" s="47">
        <f t="shared" si="15"/>
        <v>20.67</v>
      </c>
      <c r="J487" s="67">
        <v>186</v>
      </c>
      <c r="K487" s="72">
        <v>24</v>
      </c>
    </row>
    <row r="488" spans="1:11" ht="12.75" customHeight="1">
      <c r="A488" s="55">
        <v>486</v>
      </c>
      <c r="B488" s="44" t="s">
        <v>4</v>
      </c>
      <c r="C488" s="44" t="s">
        <v>199</v>
      </c>
      <c r="D488" s="45" t="s">
        <v>200</v>
      </c>
      <c r="E488" s="46">
        <v>12</v>
      </c>
      <c r="F488" s="46">
        <v>12.759</v>
      </c>
      <c r="G488" s="46">
        <f t="shared" si="14"/>
        <v>153.108</v>
      </c>
      <c r="H488" s="47">
        <v>1.59</v>
      </c>
      <c r="I488" s="47">
        <f t="shared" si="15"/>
        <v>19.080000000000002</v>
      </c>
      <c r="J488" s="67">
        <v>187</v>
      </c>
      <c r="K488" s="72">
        <v>22.08</v>
      </c>
    </row>
    <row r="489" spans="1:11" ht="12.75" customHeight="1">
      <c r="A489" s="55">
        <v>487</v>
      </c>
      <c r="B489" s="44" t="s">
        <v>4</v>
      </c>
      <c r="C489" s="44" t="s">
        <v>145</v>
      </c>
      <c r="D489" s="45" t="s">
        <v>146</v>
      </c>
      <c r="E489" s="46">
        <v>10</v>
      </c>
      <c r="F489" s="46">
        <v>2.1269999999999998</v>
      </c>
      <c r="G489" s="46">
        <f t="shared" si="14"/>
        <v>21.269999999999996</v>
      </c>
      <c r="H489" s="47">
        <v>0.25</v>
      </c>
      <c r="I489" s="47">
        <f t="shared" si="15"/>
        <v>2.5</v>
      </c>
      <c r="J489" s="67">
        <v>188</v>
      </c>
      <c r="K489" s="76">
        <v>8.68</v>
      </c>
    </row>
    <row r="490" spans="1:11" ht="12.75" customHeight="1">
      <c r="A490" s="55">
        <v>488</v>
      </c>
      <c r="B490" s="44" t="s">
        <v>4</v>
      </c>
      <c r="C490" s="44" t="s">
        <v>148</v>
      </c>
      <c r="D490" s="45" t="s">
        <v>149</v>
      </c>
      <c r="E490" s="46">
        <v>10</v>
      </c>
      <c r="F490" s="46">
        <v>2.1269999999999998</v>
      </c>
      <c r="G490" s="46">
        <f t="shared" si="14"/>
        <v>21.269999999999996</v>
      </c>
      <c r="H490" s="47">
        <v>0.25</v>
      </c>
      <c r="I490" s="47">
        <f t="shared" si="15"/>
        <v>2.5</v>
      </c>
      <c r="J490" s="67">
        <v>188</v>
      </c>
      <c r="K490" s="77"/>
    </row>
    <row r="491" spans="1:11" ht="12.75" customHeight="1">
      <c r="A491" s="55">
        <v>489</v>
      </c>
      <c r="B491" s="44" t="s">
        <v>4</v>
      </c>
      <c r="C491" s="44" t="s">
        <v>145</v>
      </c>
      <c r="D491" s="45" t="s">
        <v>146</v>
      </c>
      <c r="E491" s="46">
        <v>10</v>
      </c>
      <c r="F491" s="46">
        <v>2.1269999999999998</v>
      </c>
      <c r="G491" s="46">
        <f t="shared" si="14"/>
        <v>21.269999999999996</v>
      </c>
      <c r="H491" s="47">
        <v>0.25</v>
      </c>
      <c r="I491" s="47">
        <f t="shared" si="15"/>
        <v>2.5</v>
      </c>
      <c r="J491" s="67">
        <v>189</v>
      </c>
      <c r="K491" s="76">
        <v>8.15</v>
      </c>
    </row>
    <row r="492" spans="1:11" ht="12.75" customHeight="1">
      <c r="A492" s="55">
        <v>490</v>
      </c>
      <c r="B492" s="44" t="s">
        <v>4</v>
      </c>
      <c r="C492" s="44" t="s">
        <v>148</v>
      </c>
      <c r="D492" s="45" t="s">
        <v>149</v>
      </c>
      <c r="E492" s="46">
        <v>10</v>
      </c>
      <c r="F492" s="46">
        <v>2.1269999999999998</v>
      </c>
      <c r="G492" s="46">
        <f t="shared" si="14"/>
        <v>21.269999999999996</v>
      </c>
      <c r="H492" s="47">
        <v>0.25</v>
      </c>
      <c r="I492" s="47">
        <f t="shared" si="15"/>
        <v>2.5</v>
      </c>
      <c r="J492" s="67">
        <v>189</v>
      </c>
      <c r="K492" s="77"/>
    </row>
    <row r="493" spans="1:11" ht="12.75" customHeight="1">
      <c r="A493" s="55">
        <v>491</v>
      </c>
      <c r="B493" s="44" t="s">
        <v>4</v>
      </c>
      <c r="C493" s="44" t="s">
        <v>35</v>
      </c>
      <c r="D493" s="45" t="s">
        <v>1721</v>
      </c>
      <c r="E493" s="46">
        <v>50</v>
      </c>
      <c r="F493" s="46">
        <v>2.34</v>
      </c>
      <c r="G493" s="46">
        <f t="shared" si="14"/>
        <v>117</v>
      </c>
      <c r="H493" s="47">
        <v>0.04</v>
      </c>
      <c r="I493" s="47">
        <f t="shared" si="15"/>
        <v>2</v>
      </c>
      <c r="J493" s="67">
        <v>190</v>
      </c>
      <c r="K493" s="76">
        <v>7.82</v>
      </c>
    </row>
    <row r="494" spans="1:11" ht="12.75" customHeight="1">
      <c r="A494" s="55">
        <v>492</v>
      </c>
      <c r="B494" s="44" t="s">
        <v>4</v>
      </c>
      <c r="C494" s="44" t="s">
        <v>145</v>
      </c>
      <c r="D494" s="45" t="s">
        <v>146</v>
      </c>
      <c r="E494" s="46">
        <v>10</v>
      </c>
      <c r="F494" s="46">
        <v>2.1269999999999998</v>
      </c>
      <c r="G494" s="46">
        <f t="shared" si="14"/>
        <v>21.269999999999996</v>
      </c>
      <c r="H494" s="47">
        <v>0.25</v>
      </c>
      <c r="I494" s="47">
        <f t="shared" si="15"/>
        <v>2.5</v>
      </c>
      <c r="J494" s="67">
        <v>190</v>
      </c>
      <c r="K494" s="79"/>
    </row>
    <row r="495" spans="1:11" ht="12.75" customHeight="1">
      <c r="A495" s="55">
        <v>493</v>
      </c>
      <c r="B495" s="44" t="s">
        <v>4</v>
      </c>
      <c r="C495" s="44" t="s">
        <v>148</v>
      </c>
      <c r="D495" s="45" t="s">
        <v>149</v>
      </c>
      <c r="E495" s="46">
        <v>10</v>
      </c>
      <c r="F495" s="46">
        <v>2.1269999999999998</v>
      </c>
      <c r="G495" s="46">
        <f t="shared" si="14"/>
        <v>21.269999999999996</v>
      </c>
      <c r="H495" s="47">
        <v>0.25</v>
      </c>
      <c r="I495" s="47">
        <f t="shared" si="15"/>
        <v>2.5</v>
      </c>
      <c r="J495" s="67">
        <v>190</v>
      </c>
      <c r="K495" s="77"/>
    </row>
    <row r="496" spans="1:11" ht="12.75" customHeight="1">
      <c r="A496" s="55">
        <v>494</v>
      </c>
      <c r="B496" s="44" t="s">
        <v>4</v>
      </c>
      <c r="C496" s="44" t="s">
        <v>5</v>
      </c>
      <c r="D496" s="45" t="s">
        <v>6</v>
      </c>
      <c r="E496" s="46">
        <v>50</v>
      </c>
      <c r="F496" s="46">
        <v>2.1269999999999998</v>
      </c>
      <c r="G496" s="46">
        <f t="shared" si="14"/>
        <v>106.35</v>
      </c>
      <c r="H496" s="47">
        <v>0.22</v>
      </c>
      <c r="I496" s="47">
        <f t="shared" si="15"/>
        <v>11</v>
      </c>
      <c r="J496" s="67">
        <v>191</v>
      </c>
      <c r="K496" s="76">
        <v>43.61</v>
      </c>
    </row>
    <row r="497" spans="1:11" ht="12.75" customHeight="1">
      <c r="A497" s="55">
        <v>495</v>
      </c>
      <c r="B497" s="44" t="s">
        <v>4</v>
      </c>
      <c r="C497" s="44" t="s">
        <v>8</v>
      </c>
      <c r="D497" s="45" t="s">
        <v>9</v>
      </c>
      <c r="E497" s="46">
        <v>100</v>
      </c>
      <c r="F497" s="46">
        <v>2.1269999999999998</v>
      </c>
      <c r="G497" s="46">
        <f t="shared" si="14"/>
        <v>212.7</v>
      </c>
      <c r="H497" s="47">
        <v>0.19</v>
      </c>
      <c r="I497" s="47">
        <f t="shared" si="15"/>
        <v>19</v>
      </c>
      <c r="J497" s="67">
        <v>191</v>
      </c>
      <c r="K497" s="79"/>
    </row>
    <row r="498" spans="1:11" ht="12.75" customHeight="1">
      <c r="A498" s="55">
        <v>496</v>
      </c>
      <c r="B498" s="44" t="s">
        <v>4</v>
      </c>
      <c r="C498" s="44" t="s">
        <v>11</v>
      </c>
      <c r="D498" s="45" t="s">
        <v>12</v>
      </c>
      <c r="E498" s="46">
        <v>50</v>
      </c>
      <c r="F498" s="46">
        <v>1.595</v>
      </c>
      <c r="G498" s="46">
        <f t="shared" si="14"/>
        <v>79.75</v>
      </c>
      <c r="H498" s="47">
        <v>0.11</v>
      </c>
      <c r="I498" s="47">
        <f t="shared" si="15"/>
        <v>5.5</v>
      </c>
      <c r="J498" s="67">
        <v>191</v>
      </c>
      <c r="K498" s="79"/>
    </row>
    <row r="499" spans="1:11" ht="12.75" customHeight="1">
      <c r="A499" s="55">
        <v>497</v>
      </c>
      <c r="B499" s="44" t="s">
        <v>4</v>
      </c>
      <c r="C499" s="44" t="s">
        <v>14</v>
      </c>
      <c r="D499" s="45" t="s">
        <v>15</v>
      </c>
      <c r="E499" s="46">
        <v>50</v>
      </c>
      <c r="F499" s="46">
        <v>2.1269999999999998</v>
      </c>
      <c r="G499" s="46">
        <f t="shared" si="14"/>
        <v>106.35</v>
      </c>
      <c r="H499" s="47">
        <v>0.11</v>
      </c>
      <c r="I499" s="47">
        <f t="shared" si="15"/>
        <v>5.5</v>
      </c>
      <c r="J499" s="67">
        <v>191</v>
      </c>
      <c r="K499" s="77"/>
    </row>
    <row r="500" spans="1:11" ht="12.75" customHeight="1">
      <c r="A500" s="55">
        <v>498</v>
      </c>
      <c r="B500" s="44" t="s">
        <v>4</v>
      </c>
      <c r="C500" s="44" t="s">
        <v>55</v>
      </c>
      <c r="D500" s="45" t="s">
        <v>56</v>
      </c>
      <c r="E500" s="46">
        <v>50</v>
      </c>
      <c r="F500" s="46">
        <v>6.38</v>
      </c>
      <c r="G500" s="46">
        <f t="shared" si="14"/>
        <v>319</v>
      </c>
      <c r="H500" s="47">
        <v>0.15</v>
      </c>
      <c r="I500" s="47">
        <f t="shared" si="15"/>
        <v>7.5</v>
      </c>
      <c r="J500" s="67">
        <v>192</v>
      </c>
      <c r="K500" s="76">
        <v>30.53</v>
      </c>
    </row>
    <row r="501" spans="1:11" ht="12.75" customHeight="1">
      <c r="A501" s="55">
        <v>499</v>
      </c>
      <c r="B501" s="44" t="s">
        <v>4</v>
      </c>
      <c r="C501" s="44" t="s">
        <v>58</v>
      </c>
      <c r="D501" s="45" t="s">
        <v>59</v>
      </c>
      <c r="E501" s="46">
        <v>50</v>
      </c>
      <c r="F501" s="46">
        <v>6.38</v>
      </c>
      <c r="G501" s="46">
        <f t="shared" si="14"/>
        <v>319</v>
      </c>
      <c r="H501" s="47">
        <v>0.18</v>
      </c>
      <c r="I501" s="47">
        <f t="shared" si="15"/>
        <v>9</v>
      </c>
      <c r="J501" s="67">
        <v>192</v>
      </c>
      <c r="K501" s="79"/>
    </row>
    <row r="502" spans="1:11" ht="12.75" customHeight="1">
      <c r="A502" s="55">
        <v>500</v>
      </c>
      <c r="B502" s="44" t="s">
        <v>4</v>
      </c>
      <c r="C502" s="44" t="s">
        <v>169</v>
      </c>
      <c r="D502" s="45" t="s">
        <v>170</v>
      </c>
      <c r="E502" s="46">
        <v>50</v>
      </c>
      <c r="F502" s="46">
        <v>2.6589999999999998</v>
      </c>
      <c r="G502" s="46">
        <f t="shared" si="14"/>
        <v>132.94999999999999</v>
      </c>
      <c r="H502" s="47">
        <v>0.11</v>
      </c>
      <c r="I502" s="47">
        <f t="shared" si="15"/>
        <v>5.5</v>
      </c>
      <c r="J502" s="67">
        <v>192</v>
      </c>
      <c r="K502" s="79"/>
    </row>
    <row r="503" spans="1:11" ht="12.75" customHeight="1">
      <c r="A503" s="55">
        <v>501</v>
      </c>
      <c r="B503" s="44" t="s">
        <v>4</v>
      </c>
      <c r="C503" s="44" t="s">
        <v>172</v>
      </c>
      <c r="D503" s="45" t="s">
        <v>173</v>
      </c>
      <c r="E503" s="46">
        <v>50</v>
      </c>
      <c r="F503" s="46">
        <v>2.6589999999999998</v>
      </c>
      <c r="G503" s="46">
        <f t="shared" si="14"/>
        <v>132.94999999999999</v>
      </c>
      <c r="H503" s="47">
        <v>0.11</v>
      </c>
      <c r="I503" s="47">
        <f t="shared" si="15"/>
        <v>5.5</v>
      </c>
      <c r="J503" s="67">
        <v>192</v>
      </c>
      <c r="K503" s="77"/>
    </row>
    <row r="504" spans="1:11" ht="12.75" customHeight="1">
      <c r="A504" s="55">
        <v>502</v>
      </c>
      <c r="B504" s="44" t="s">
        <v>4</v>
      </c>
      <c r="C504" s="44" t="s">
        <v>163</v>
      </c>
      <c r="D504" s="45" t="s">
        <v>164</v>
      </c>
      <c r="E504" s="46">
        <v>40</v>
      </c>
      <c r="F504" s="46">
        <v>6.38</v>
      </c>
      <c r="G504" s="46">
        <f t="shared" si="14"/>
        <v>255.2</v>
      </c>
      <c r="H504" s="47">
        <v>0.26</v>
      </c>
      <c r="I504" s="47">
        <f t="shared" si="15"/>
        <v>10.4</v>
      </c>
      <c r="J504" s="67">
        <v>193</v>
      </c>
      <c r="K504" s="76">
        <v>19</v>
      </c>
    </row>
    <row r="505" spans="1:11" ht="12.75" customHeight="1">
      <c r="A505" s="55">
        <v>503</v>
      </c>
      <c r="B505" s="44" t="s">
        <v>4</v>
      </c>
      <c r="C505" s="44" t="s">
        <v>187</v>
      </c>
      <c r="D505" s="45" t="s">
        <v>188</v>
      </c>
      <c r="E505" s="46">
        <v>10</v>
      </c>
      <c r="F505" s="46">
        <v>31.896999999999998</v>
      </c>
      <c r="G505" s="46">
        <f t="shared" si="14"/>
        <v>318.96999999999997</v>
      </c>
      <c r="H505" s="47">
        <v>0.62</v>
      </c>
      <c r="I505" s="47">
        <f t="shared" si="15"/>
        <v>6.2</v>
      </c>
      <c r="J505" s="67">
        <v>193</v>
      </c>
      <c r="K505" s="77"/>
    </row>
    <row r="506" spans="1:11" ht="12.75" customHeight="1">
      <c r="A506" s="55">
        <v>504</v>
      </c>
      <c r="B506" s="44" t="s">
        <v>4</v>
      </c>
      <c r="C506" s="44" t="s">
        <v>142</v>
      </c>
      <c r="D506" s="45" t="s">
        <v>143</v>
      </c>
      <c r="E506" s="46">
        <v>25</v>
      </c>
      <c r="F506" s="46">
        <v>10.632999999999999</v>
      </c>
      <c r="G506" s="46">
        <f t="shared" si="14"/>
        <v>265.82499999999999</v>
      </c>
      <c r="H506" s="47">
        <v>1.61</v>
      </c>
      <c r="I506" s="47">
        <f t="shared" si="15"/>
        <v>40.25</v>
      </c>
      <c r="J506" s="67">
        <v>194</v>
      </c>
      <c r="K506" s="76">
        <v>48.46</v>
      </c>
    </row>
    <row r="507" spans="1:11" ht="12.75" customHeight="1">
      <c r="A507" s="55">
        <v>505</v>
      </c>
      <c r="B507" s="44" t="s">
        <v>4</v>
      </c>
      <c r="C507" s="44" t="s">
        <v>193</v>
      </c>
      <c r="D507" s="45" t="s">
        <v>194</v>
      </c>
      <c r="E507" s="46">
        <v>10</v>
      </c>
      <c r="F507" s="46">
        <v>6.9109999999999996</v>
      </c>
      <c r="G507" s="46">
        <f t="shared" si="14"/>
        <v>69.11</v>
      </c>
      <c r="H507" s="47">
        <v>0.59</v>
      </c>
      <c r="I507" s="47">
        <f t="shared" si="15"/>
        <v>5.8999999999999995</v>
      </c>
      <c r="J507" s="67">
        <v>194</v>
      </c>
      <c r="K507" s="77"/>
    </row>
    <row r="508" spans="1:11" ht="12.75" customHeight="1">
      <c r="A508" s="55">
        <v>506</v>
      </c>
      <c r="B508" s="44" t="s">
        <v>4</v>
      </c>
      <c r="C508" s="44" t="s">
        <v>26</v>
      </c>
      <c r="D508" s="45" t="s">
        <v>27</v>
      </c>
      <c r="E508" s="46">
        <v>50</v>
      </c>
      <c r="F508" s="46">
        <v>2.6589999999999998</v>
      </c>
      <c r="G508" s="46">
        <f t="shared" si="14"/>
        <v>132.94999999999999</v>
      </c>
      <c r="H508" s="47">
        <v>0.28000000000000003</v>
      </c>
      <c r="I508" s="47">
        <f t="shared" si="15"/>
        <v>14.000000000000002</v>
      </c>
      <c r="J508" s="67">
        <v>195</v>
      </c>
      <c r="K508" s="76">
        <v>30</v>
      </c>
    </row>
    <row r="509" spans="1:11" ht="12.75" customHeight="1">
      <c r="A509" s="55">
        <v>507</v>
      </c>
      <c r="B509" s="44" t="s">
        <v>4</v>
      </c>
      <c r="C509" s="44" t="s">
        <v>130</v>
      </c>
      <c r="D509" s="45" t="s">
        <v>131</v>
      </c>
      <c r="E509" s="46">
        <v>25</v>
      </c>
      <c r="F509" s="46">
        <v>12.759</v>
      </c>
      <c r="G509" s="46">
        <f t="shared" si="14"/>
        <v>318.97500000000002</v>
      </c>
      <c r="H509" s="47">
        <v>0.61</v>
      </c>
      <c r="I509" s="47">
        <f t="shared" si="15"/>
        <v>15.25</v>
      </c>
      <c r="J509" s="67">
        <v>195</v>
      </c>
      <c r="K509" s="77"/>
    </row>
    <row r="510" spans="1:11" ht="12.75" customHeight="1">
      <c r="A510" s="55">
        <v>508</v>
      </c>
      <c r="B510" s="44" t="s">
        <v>4</v>
      </c>
      <c r="C510" s="44" t="s">
        <v>17</v>
      </c>
      <c r="D510" s="45" t="s">
        <v>18</v>
      </c>
      <c r="E510" s="46">
        <v>50</v>
      </c>
      <c r="F510" s="46">
        <v>1.0640000000000001</v>
      </c>
      <c r="G510" s="46">
        <f t="shared" si="14"/>
        <v>53.2</v>
      </c>
      <c r="H510" s="47">
        <v>0.03</v>
      </c>
      <c r="I510" s="47">
        <f t="shared" si="15"/>
        <v>1.5</v>
      </c>
      <c r="J510" s="67">
        <v>196</v>
      </c>
      <c r="K510" s="76">
        <v>18.64</v>
      </c>
    </row>
    <row r="511" spans="1:11" ht="12.75" customHeight="1">
      <c r="A511" s="55">
        <v>509</v>
      </c>
      <c r="B511" s="44" t="s">
        <v>4</v>
      </c>
      <c r="C511" s="44" t="s">
        <v>67</v>
      </c>
      <c r="D511" s="45" t="s">
        <v>68</v>
      </c>
      <c r="E511" s="46">
        <v>5</v>
      </c>
      <c r="F511" s="46">
        <v>10.632999999999999</v>
      </c>
      <c r="G511" s="46">
        <f t="shared" si="14"/>
        <v>53.164999999999992</v>
      </c>
      <c r="H511" s="47">
        <v>0.23</v>
      </c>
      <c r="I511" s="47">
        <f t="shared" si="15"/>
        <v>1.1500000000000001</v>
      </c>
      <c r="J511" s="67">
        <v>196</v>
      </c>
      <c r="K511" s="79"/>
    </row>
    <row r="512" spans="1:11" ht="12.75" customHeight="1">
      <c r="A512" s="55">
        <v>510</v>
      </c>
      <c r="B512" s="44" t="s">
        <v>4</v>
      </c>
      <c r="C512" s="44" t="s">
        <v>1886</v>
      </c>
      <c r="D512" s="45" t="s">
        <v>71</v>
      </c>
      <c r="E512" s="46">
        <v>25</v>
      </c>
      <c r="F512" s="46">
        <v>4.2530000000000001</v>
      </c>
      <c r="G512" s="46">
        <f t="shared" si="14"/>
        <v>106.325</v>
      </c>
      <c r="H512" s="47">
        <v>0.14000000000000001</v>
      </c>
      <c r="I512" s="47">
        <f t="shared" si="15"/>
        <v>3.5000000000000004</v>
      </c>
      <c r="J512" s="67">
        <v>196</v>
      </c>
      <c r="K512" s="79"/>
    </row>
    <row r="513" spans="1:11" ht="12.75" customHeight="1">
      <c r="A513" s="55">
        <v>511</v>
      </c>
      <c r="B513" s="44" t="s">
        <v>4</v>
      </c>
      <c r="C513" s="44" t="s">
        <v>1971</v>
      </c>
      <c r="D513" s="45" t="s">
        <v>107</v>
      </c>
      <c r="E513" s="46">
        <v>50</v>
      </c>
      <c r="F513" s="46">
        <v>0.63800000000000001</v>
      </c>
      <c r="G513" s="46">
        <f t="shared" si="14"/>
        <v>31.900000000000002</v>
      </c>
      <c r="H513" s="47">
        <v>2E-3</v>
      </c>
      <c r="I513" s="47">
        <f t="shared" si="15"/>
        <v>0.1</v>
      </c>
      <c r="J513" s="67">
        <v>196</v>
      </c>
      <c r="K513" s="79"/>
    </row>
    <row r="514" spans="1:11" ht="12.75" customHeight="1">
      <c r="A514" s="55">
        <v>512</v>
      </c>
      <c r="B514" s="44" t="s">
        <v>4</v>
      </c>
      <c r="C514" s="44" t="s">
        <v>190</v>
      </c>
      <c r="D514" s="45" t="s">
        <v>191</v>
      </c>
      <c r="E514" s="46">
        <v>50</v>
      </c>
      <c r="F514" s="46">
        <v>2.6589999999999998</v>
      </c>
      <c r="G514" s="46">
        <f t="shared" si="14"/>
        <v>132.94999999999999</v>
      </c>
      <c r="H514" s="47">
        <v>0.13</v>
      </c>
      <c r="I514" s="47">
        <f t="shared" si="15"/>
        <v>6.5</v>
      </c>
      <c r="J514" s="67">
        <v>196</v>
      </c>
      <c r="K514" s="79"/>
    </row>
    <row r="515" spans="1:11" ht="12.75" customHeight="1">
      <c r="A515" s="55">
        <v>513</v>
      </c>
      <c r="B515" s="44" t="s">
        <v>4</v>
      </c>
      <c r="C515" s="44" t="s">
        <v>1936</v>
      </c>
      <c r="D515" s="45" t="s">
        <v>215</v>
      </c>
      <c r="E515" s="46">
        <v>50</v>
      </c>
      <c r="F515" s="46">
        <v>0.63800000000000001</v>
      </c>
      <c r="G515" s="46">
        <f t="shared" si="14"/>
        <v>31.900000000000002</v>
      </c>
      <c r="H515" s="47">
        <v>0.01</v>
      </c>
      <c r="I515" s="47">
        <f t="shared" si="15"/>
        <v>0.5</v>
      </c>
      <c r="J515" s="67">
        <v>196</v>
      </c>
      <c r="K515" s="77"/>
    </row>
    <row r="516" spans="1:11" ht="12.75" customHeight="1">
      <c r="A516" s="55">
        <v>514</v>
      </c>
      <c r="B516" s="44" t="s">
        <v>4</v>
      </c>
      <c r="C516" s="44" t="s">
        <v>61</v>
      </c>
      <c r="D516" s="44" t="s">
        <v>1780</v>
      </c>
      <c r="E516" s="46">
        <v>15</v>
      </c>
      <c r="F516" s="46">
        <v>15.949</v>
      </c>
      <c r="G516" s="46">
        <f t="shared" ref="G516:G579" si="16">F516*E516</f>
        <v>239.23499999999999</v>
      </c>
      <c r="H516" s="47">
        <v>0.77</v>
      </c>
      <c r="I516" s="47">
        <f t="shared" ref="I516:I579" si="17">H516*E516</f>
        <v>11.55</v>
      </c>
      <c r="J516" s="67">
        <v>197</v>
      </c>
      <c r="K516" s="76">
        <v>37.630000000000003</v>
      </c>
    </row>
    <row r="517" spans="1:11" ht="12.75" customHeight="1">
      <c r="A517" s="55">
        <v>515</v>
      </c>
      <c r="B517" s="44" t="s">
        <v>4</v>
      </c>
      <c r="C517" s="44" t="s">
        <v>73</v>
      </c>
      <c r="D517" s="45" t="s">
        <v>74</v>
      </c>
      <c r="E517" s="46">
        <v>40</v>
      </c>
      <c r="F517" s="46">
        <v>2.6589999999999998</v>
      </c>
      <c r="G517" s="46">
        <f t="shared" si="16"/>
        <v>106.35999999999999</v>
      </c>
      <c r="H517" s="47">
        <v>0.16</v>
      </c>
      <c r="I517" s="47">
        <f t="shared" si="17"/>
        <v>6.4</v>
      </c>
      <c r="J517" s="67">
        <v>197</v>
      </c>
      <c r="K517" s="79"/>
    </row>
    <row r="518" spans="1:11" ht="12.75" customHeight="1">
      <c r="A518" s="55">
        <v>516</v>
      </c>
      <c r="B518" s="44" t="s">
        <v>4</v>
      </c>
      <c r="C518" s="44" t="s">
        <v>175</v>
      </c>
      <c r="D518" s="45" t="s">
        <v>176</v>
      </c>
      <c r="E518" s="46">
        <v>50</v>
      </c>
      <c r="F518" s="46">
        <v>2.6589999999999998</v>
      </c>
      <c r="G518" s="46">
        <f t="shared" si="16"/>
        <v>132.94999999999999</v>
      </c>
      <c r="H518" s="47">
        <v>0.125</v>
      </c>
      <c r="I518" s="47">
        <f t="shared" si="17"/>
        <v>6.25</v>
      </c>
      <c r="J518" s="67">
        <v>197</v>
      </c>
      <c r="K518" s="79"/>
    </row>
    <row r="519" spans="1:11" ht="12.75" customHeight="1">
      <c r="A519" s="55">
        <v>517</v>
      </c>
      <c r="B519" s="44" t="s">
        <v>4</v>
      </c>
      <c r="C519" s="44" t="s">
        <v>178</v>
      </c>
      <c r="D519" s="45" t="s">
        <v>179</v>
      </c>
      <c r="E519" s="46">
        <v>50</v>
      </c>
      <c r="F519" s="46">
        <v>2.6589999999999998</v>
      </c>
      <c r="G519" s="46">
        <f t="shared" si="16"/>
        <v>132.94999999999999</v>
      </c>
      <c r="H519" s="47">
        <v>0.125</v>
      </c>
      <c r="I519" s="47">
        <f t="shared" si="17"/>
        <v>6.25</v>
      </c>
      <c r="J519" s="67">
        <v>197</v>
      </c>
      <c r="K519" s="79"/>
    </row>
    <row r="520" spans="1:11" ht="12.75" customHeight="1">
      <c r="A520" s="55">
        <v>518</v>
      </c>
      <c r="B520" s="44" t="s">
        <v>4</v>
      </c>
      <c r="C520" s="44" t="s">
        <v>1972</v>
      </c>
      <c r="D520" s="45" t="s">
        <v>1805</v>
      </c>
      <c r="E520" s="46">
        <v>50</v>
      </c>
      <c r="F520" s="46">
        <v>2.4460000000000002</v>
      </c>
      <c r="G520" s="46">
        <f t="shared" si="16"/>
        <v>122.30000000000001</v>
      </c>
      <c r="H520" s="47">
        <v>2.5000000000000001E-2</v>
      </c>
      <c r="I520" s="47">
        <f t="shared" si="17"/>
        <v>1.25</v>
      </c>
      <c r="J520" s="67">
        <v>197</v>
      </c>
      <c r="K520" s="79"/>
    </row>
    <row r="521" spans="1:11" ht="12.75" customHeight="1">
      <c r="A521" s="55">
        <v>519</v>
      </c>
      <c r="B521" s="44" t="s">
        <v>4</v>
      </c>
      <c r="C521" s="44" t="s">
        <v>1316</v>
      </c>
      <c r="D521" s="45" t="s">
        <v>1317</v>
      </c>
      <c r="E521" s="46">
        <v>50</v>
      </c>
      <c r="F521" s="46">
        <v>2.4460000000000002</v>
      </c>
      <c r="G521" s="46">
        <f t="shared" si="16"/>
        <v>122.30000000000001</v>
      </c>
      <c r="H521" s="47">
        <v>7.8E-2</v>
      </c>
      <c r="I521" s="47">
        <f t="shared" si="17"/>
        <v>3.9</v>
      </c>
      <c r="J521" s="67">
        <v>197</v>
      </c>
      <c r="K521" s="77"/>
    </row>
    <row r="522" spans="1:11" ht="12.75" customHeight="1">
      <c r="A522" s="55">
        <v>520</v>
      </c>
      <c r="B522" s="44" t="s">
        <v>4</v>
      </c>
      <c r="C522" s="44" t="s">
        <v>1973</v>
      </c>
      <c r="D522" s="45" t="s">
        <v>1740</v>
      </c>
      <c r="E522" s="46">
        <v>1</v>
      </c>
      <c r="F522" s="46">
        <v>63.792999999999999</v>
      </c>
      <c r="G522" s="46">
        <f t="shared" si="16"/>
        <v>63.792999999999999</v>
      </c>
      <c r="H522" s="47">
        <v>3.62</v>
      </c>
      <c r="I522" s="47">
        <f t="shared" si="17"/>
        <v>3.62</v>
      </c>
      <c r="J522" s="67">
        <v>198</v>
      </c>
      <c r="K522" s="72">
        <v>4.1900000000000004</v>
      </c>
    </row>
    <row r="523" spans="1:11" ht="12.75" customHeight="1">
      <c r="A523" s="55">
        <v>521</v>
      </c>
      <c r="B523" s="44" t="s">
        <v>4</v>
      </c>
      <c r="C523" s="44" t="s">
        <v>1973</v>
      </c>
      <c r="D523" s="45" t="s">
        <v>1740</v>
      </c>
      <c r="E523" s="46">
        <v>1</v>
      </c>
      <c r="F523" s="46">
        <v>63.792999999999999</v>
      </c>
      <c r="G523" s="46">
        <f t="shared" si="16"/>
        <v>63.792999999999999</v>
      </c>
      <c r="H523" s="47">
        <v>3.62</v>
      </c>
      <c r="I523" s="47">
        <f t="shared" si="17"/>
        <v>3.62</v>
      </c>
      <c r="J523" s="67">
        <v>199</v>
      </c>
      <c r="K523" s="72">
        <v>4.9400000000000004</v>
      </c>
    </row>
    <row r="524" spans="1:11" ht="12.75" customHeight="1">
      <c r="A524" s="55">
        <v>522</v>
      </c>
      <c r="B524" s="44" t="s">
        <v>4</v>
      </c>
      <c r="C524" s="44" t="s">
        <v>1973</v>
      </c>
      <c r="D524" s="45" t="s">
        <v>1740</v>
      </c>
      <c r="E524" s="46">
        <v>1</v>
      </c>
      <c r="F524" s="46">
        <v>63.792999999999999</v>
      </c>
      <c r="G524" s="46">
        <f t="shared" si="16"/>
        <v>63.792999999999999</v>
      </c>
      <c r="H524" s="47">
        <v>3.62</v>
      </c>
      <c r="I524" s="47">
        <f t="shared" si="17"/>
        <v>3.62</v>
      </c>
      <c r="J524" s="67">
        <v>200</v>
      </c>
      <c r="K524" s="72">
        <v>5.16</v>
      </c>
    </row>
    <row r="525" spans="1:11" ht="12.75" customHeight="1">
      <c r="A525" s="55">
        <v>523</v>
      </c>
      <c r="B525" s="44" t="s">
        <v>4</v>
      </c>
      <c r="C525" s="44" t="s">
        <v>1973</v>
      </c>
      <c r="D525" s="45" t="s">
        <v>1740</v>
      </c>
      <c r="E525" s="46">
        <v>1</v>
      </c>
      <c r="F525" s="46">
        <v>63.792999999999999</v>
      </c>
      <c r="G525" s="46">
        <f t="shared" si="16"/>
        <v>63.792999999999999</v>
      </c>
      <c r="H525" s="47">
        <v>3.62</v>
      </c>
      <c r="I525" s="47">
        <f t="shared" si="17"/>
        <v>3.62</v>
      </c>
      <c r="J525" s="67">
        <v>201</v>
      </c>
      <c r="K525" s="72">
        <v>4.79</v>
      </c>
    </row>
    <row r="526" spans="1:11" ht="12.75" customHeight="1">
      <c r="A526" s="55">
        <v>524</v>
      </c>
      <c r="B526" s="44" t="s">
        <v>4</v>
      </c>
      <c r="C526" s="44" t="s">
        <v>1973</v>
      </c>
      <c r="D526" s="45" t="s">
        <v>1740</v>
      </c>
      <c r="E526" s="46">
        <v>1</v>
      </c>
      <c r="F526" s="46">
        <v>63.792999999999999</v>
      </c>
      <c r="G526" s="46">
        <f t="shared" si="16"/>
        <v>63.792999999999999</v>
      </c>
      <c r="H526" s="47">
        <v>3.62</v>
      </c>
      <c r="I526" s="47">
        <f t="shared" si="17"/>
        <v>3.62</v>
      </c>
      <c r="J526" s="67">
        <v>202</v>
      </c>
      <c r="K526" s="72">
        <v>5.09</v>
      </c>
    </row>
    <row r="527" spans="1:11" ht="12.75" customHeight="1">
      <c r="A527" s="55">
        <v>525</v>
      </c>
      <c r="B527" s="44" t="s">
        <v>4</v>
      </c>
      <c r="C527" s="44" t="s">
        <v>29</v>
      </c>
      <c r="D527" s="45" t="s">
        <v>30</v>
      </c>
      <c r="E527" s="46">
        <v>50</v>
      </c>
      <c r="F527" s="46">
        <v>1.0640000000000001</v>
      </c>
      <c r="G527" s="46">
        <f t="shared" si="16"/>
        <v>53.2</v>
      </c>
      <c r="H527" s="47">
        <v>0.02</v>
      </c>
      <c r="I527" s="47">
        <f t="shared" si="17"/>
        <v>1</v>
      </c>
      <c r="J527" s="67">
        <v>203</v>
      </c>
      <c r="K527" s="86">
        <v>9.66</v>
      </c>
    </row>
    <row r="528" spans="1:11" ht="12.75" customHeight="1">
      <c r="A528" s="55">
        <v>526</v>
      </c>
      <c r="B528" s="44" t="s">
        <v>4</v>
      </c>
      <c r="C528" s="44" t="s">
        <v>32</v>
      </c>
      <c r="D528" s="45" t="s">
        <v>33</v>
      </c>
      <c r="E528" s="46">
        <v>50</v>
      </c>
      <c r="F528" s="46">
        <v>0.31900000000000001</v>
      </c>
      <c r="G528" s="46">
        <f t="shared" si="16"/>
        <v>15.950000000000001</v>
      </c>
      <c r="H528" s="47">
        <v>0.01</v>
      </c>
      <c r="I528" s="47">
        <f t="shared" si="17"/>
        <v>0.5</v>
      </c>
      <c r="J528" s="67">
        <v>203</v>
      </c>
      <c r="K528" s="86"/>
    </row>
    <row r="529" spans="1:11" ht="12.75" customHeight="1">
      <c r="A529" s="55">
        <v>527</v>
      </c>
      <c r="B529" s="44" t="s">
        <v>4</v>
      </c>
      <c r="C529" s="44" t="s">
        <v>40</v>
      </c>
      <c r="D529" s="45" t="s">
        <v>41</v>
      </c>
      <c r="E529" s="46">
        <v>50</v>
      </c>
      <c r="F529" s="46">
        <v>0.31900000000000001</v>
      </c>
      <c r="G529" s="46">
        <f t="shared" si="16"/>
        <v>15.950000000000001</v>
      </c>
      <c r="H529" s="47">
        <v>0.02</v>
      </c>
      <c r="I529" s="47">
        <f t="shared" si="17"/>
        <v>1</v>
      </c>
      <c r="J529" s="67">
        <v>203</v>
      </c>
      <c r="K529" s="86"/>
    </row>
    <row r="530" spans="1:11" ht="12.75" customHeight="1">
      <c r="A530" s="55">
        <v>528</v>
      </c>
      <c r="B530" s="44" t="s">
        <v>4</v>
      </c>
      <c r="C530" s="44" t="s">
        <v>1974</v>
      </c>
      <c r="D530" s="45" t="s">
        <v>1257</v>
      </c>
      <c r="E530" s="46">
        <v>12</v>
      </c>
      <c r="F530" s="46">
        <v>0.53200000000000003</v>
      </c>
      <c r="G530" s="46">
        <f t="shared" si="16"/>
        <v>6.3840000000000003</v>
      </c>
      <c r="H530" s="47">
        <v>0.06</v>
      </c>
      <c r="I530" s="47">
        <f t="shared" si="17"/>
        <v>0.72</v>
      </c>
      <c r="J530" s="67">
        <v>203</v>
      </c>
      <c r="K530" s="86"/>
    </row>
    <row r="531" spans="1:11" ht="12.75" customHeight="1">
      <c r="A531" s="55">
        <v>529</v>
      </c>
      <c r="B531" s="44" t="s">
        <v>4</v>
      </c>
      <c r="C531" s="44" t="s">
        <v>1975</v>
      </c>
      <c r="D531" s="45" t="s">
        <v>1838</v>
      </c>
      <c r="E531" s="46">
        <v>50</v>
      </c>
      <c r="F531" s="46">
        <v>1.17</v>
      </c>
      <c r="G531" s="46">
        <f t="shared" si="16"/>
        <v>58.5</v>
      </c>
      <c r="H531" s="47">
        <v>0.02</v>
      </c>
      <c r="I531" s="47">
        <f t="shared" si="17"/>
        <v>1</v>
      </c>
      <c r="J531" s="67">
        <v>203</v>
      </c>
      <c r="K531" s="86"/>
    </row>
    <row r="532" spans="1:11" ht="12.75" customHeight="1">
      <c r="A532" s="55">
        <v>530</v>
      </c>
      <c r="B532" s="44" t="s">
        <v>4</v>
      </c>
      <c r="C532" s="44" t="s">
        <v>1976</v>
      </c>
      <c r="D532" s="45" t="s">
        <v>1272</v>
      </c>
      <c r="E532" s="46">
        <v>50</v>
      </c>
      <c r="F532" s="46">
        <v>1.595</v>
      </c>
      <c r="G532" s="46">
        <f t="shared" si="16"/>
        <v>79.75</v>
      </c>
      <c r="H532" s="47">
        <v>0.02</v>
      </c>
      <c r="I532" s="47">
        <f t="shared" si="17"/>
        <v>1</v>
      </c>
      <c r="J532" s="67">
        <v>203</v>
      </c>
      <c r="K532" s="86"/>
    </row>
    <row r="533" spans="1:11" ht="12.75" customHeight="1">
      <c r="A533" s="55">
        <v>531</v>
      </c>
      <c r="B533" s="44" t="s">
        <v>4</v>
      </c>
      <c r="C533" s="44" t="s">
        <v>1977</v>
      </c>
      <c r="D533" s="45" t="s">
        <v>1275</v>
      </c>
      <c r="E533" s="46">
        <v>50</v>
      </c>
      <c r="F533" s="46">
        <v>0.107</v>
      </c>
      <c r="G533" s="46">
        <f t="shared" si="16"/>
        <v>5.35</v>
      </c>
      <c r="H533" s="69">
        <v>0.01</v>
      </c>
      <c r="I533" s="47">
        <f t="shared" si="17"/>
        <v>0.5</v>
      </c>
      <c r="J533" s="70">
        <v>203</v>
      </c>
      <c r="K533" s="86"/>
    </row>
    <row r="534" spans="1:11" ht="12.75" customHeight="1">
      <c r="A534" s="55">
        <v>532</v>
      </c>
      <c r="B534" s="44" t="s">
        <v>4</v>
      </c>
      <c r="C534" s="44" t="s">
        <v>20</v>
      </c>
      <c r="D534" s="45" t="s">
        <v>21</v>
      </c>
      <c r="E534" s="46">
        <v>10</v>
      </c>
      <c r="F534" s="46">
        <v>7.4429999999999996</v>
      </c>
      <c r="G534" s="46">
        <f t="shared" si="16"/>
        <v>74.429999999999993</v>
      </c>
      <c r="H534" s="47">
        <v>0.48</v>
      </c>
      <c r="I534" s="47">
        <f t="shared" si="17"/>
        <v>4.8</v>
      </c>
      <c r="J534" s="67">
        <v>204</v>
      </c>
      <c r="K534" s="76">
        <v>13.26</v>
      </c>
    </row>
    <row r="535" spans="1:11" ht="12.75" customHeight="1">
      <c r="A535" s="55">
        <v>533</v>
      </c>
      <c r="B535" s="44" t="s">
        <v>4</v>
      </c>
      <c r="C535" s="44" t="s">
        <v>23</v>
      </c>
      <c r="D535" s="45" t="s">
        <v>24</v>
      </c>
      <c r="E535" s="46">
        <v>5</v>
      </c>
      <c r="F535" s="46">
        <v>15.949</v>
      </c>
      <c r="G535" s="46">
        <f t="shared" si="16"/>
        <v>79.745000000000005</v>
      </c>
      <c r="H535" s="47">
        <v>1.54</v>
      </c>
      <c r="I535" s="47">
        <f t="shared" si="17"/>
        <v>7.7</v>
      </c>
      <c r="J535" s="67">
        <v>204</v>
      </c>
      <c r="K535" s="77"/>
    </row>
    <row r="536" spans="1:11" ht="12.75" customHeight="1">
      <c r="A536" s="55">
        <v>534</v>
      </c>
      <c r="B536" s="44" t="s">
        <v>4</v>
      </c>
      <c r="C536" s="44" t="s">
        <v>1978</v>
      </c>
      <c r="D536" s="45" t="s">
        <v>77</v>
      </c>
      <c r="E536" s="46">
        <v>25</v>
      </c>
      <c r="F536" s="46">
        <v>6.9109999999999996</v>
      </c>
      <c r="G536" s="46">
        <f t="shared" si="16"/>
        <v>172.77499999999998</v>
      </c>
      <c r="H536" s="47">
        <v>1.28</v>
      </c>
      <c r="I536" s="47">
        <f t="shared" si="17"/>
        <v>32</v>
      </c>
      <c r="J536" s="67">
        <v>205</v>
      </c>
      <c r="K536" s="72">
        <v>34.090000000000003</v>
      </c>
    </row>
    <row r="537" spans="1:11" ht="12.75" customHeight="1">
      <c r="A537" s="55">
        <v>535</v>
      </c>
      <c r="B537" s="44" t="s">
        <v>4</v>
      </c>
      <c r="C537" s="44" t="s">
        <v>1978</v>
      </c>
      <c r="D537" s="45" t="s">
        <v>77</v>
      </c>
      <c r="E537" s="46">
        <v>25</v>
      </c>
      <c r="F537" s="46">
        <v>6.9109999999999996</v>
      </c>
      <c r="G537" s="46">
        <f t="shared" si="16"/>
        <v>172.77499999999998</v>
      </c>
      <c r="H537" s="47">
        <v>1.28</v>
      </c>
      <c r="I537" s="47">
        <f t="shared" si="17"/>
        <v>32</v>
      </c>
      <c r="J537" s="67">
        <v>206</v>
      </c>
      <c r="K537" s="72">
        <v>32.950000000000003</v>
      </c>
    </row>
    <row r="538" spans="1:11" ht="12.75" customHeight="1">
      <c r="A538" s="55">
        <v>536</v>
      </c>
      <c r="B538" s="44" t="s">
        <v>4</v>
      </c>
      <c r="C538" s="44" t="s">
        <v>121</v>
      </c>
      <c r="D538" s="45" t="s">
        <v>1835</v>
      </c>
      <c r="E538" s="46">
        <v>10</v>
      </c>
      <c r="F538" s="46">
        <v>31.896999999999998</v>
      </c>
      <c r="G538" s="46">
        <f t="shared" si="16"/>
        <v>318.96999999999997</v>
      </c>
      <c r="H538" s="47">
        <v>3.03</v>
      </c>
      <c r="I538" s="47">
        <f t="shared" si="17"/>
        <v>30.299999999999997</v>
      </c>
      <c r="J538" s="67">
        <v>207</v>
      </c>
      <c r="K538" s="72">
        <v>31.23</v>
      </c>
    </row>
    <row r="539" spans="1:11" ht="12.75" customHeight="1">
      <c r="A539" s="55">
        <v>537</v>
      </c>
      <c r="B539" s="44" t="s">
        <v>4</v>
      </c>
      <c r="C539" s="44" t="s">
        <v>1979</v>
      </c>
      <c r="D539" s="45" t="s">
        <v>1839</v>
      </c>
      <c r="E539" s="46">
        <v>10</v>
      </c>
      <c r="F539" s="46">
        <v>58.476999999999997</v>
      </c>
      <c r="G539" s="46">
        <f t="shared" si="16"/>
        <v>584.77</v>
      </c>
      <c r="H539" s="47">
        <v>1.76</v>
      </c>
      <c r="I539" s="47">
        <f t="shared" si="17"/>
        <v>17.600000000000001</v>
      </c>
      <c r="J539" s="67">
        <v>208</v>
      </c>
      <c r="K539" s="72">
        <v>18.940000000000001</v>
      </c>
    </row>
    <row r="540" spans="1:11" ht="12.75" customHeight="1">
      <c r="A540" s="55">
        <v>538</v>
      </c>
      <c r="B540" s="44" t="s">
        <v>4</v>
      </c>
      <c r="C540" s="44" t="s">
        <v>1979</v>
      </c>
      <c r="D540" s="45" t="s">
        <v>1839</v>
      </c>
      <c r="E540" s="46">
        <v>10</v>
      </c>
      <c r="F540" s="46">
        <v>58.476999999999997</v>
      </c>
      <c r="G540" s="46">
        <f t="shared" si="16"/>
        <v>584.77</v>
      </c>
      <c r="H540" s="47">
        <v>1.76</v>
      </c>
      <c r="I540" s="47">
        <f t="shared" si="17"/>
        <v>17.600000000000001</v>
      </c>
      <c r="J540" s="67">
        <v>209</v>
      </c>
      <c r="K540" s="72">
        <v>8.83</v>
      </c>
    </row>
    <row r="541" spans="1:11" ht="12.75" customHeight="1">
      <c r="A541" s="55">
        <v>539</v>
      </c>
      <c r="B541" s="44" t="s">
        <v>4</v>
      </c>
      <c r="C541" s="44" t="s">
        <v>1741</v>
      </c>
      <c r="D541" s="45" t="s">
        <v>1742</v>
      </c>
      <c r="E541" s="46">
        <v>10</v>
      </c>
      <c r="F541" s="46">
        <v>5.3170000000000002</v>
      </c>
      <c r="G541" s="46">
        <f t="shared" si="16"/>
        <v>53.17</v>
      </c>
      <c r="H541" s="47">
        <v>0.33500000000000002</v>
      </c>
      <c r="I541" s="47">
        <f t="shared" si="17"/>
        <v>3.35</v>
      </c>
      <c r="J541" s="67">
        <v>210</v>
      </c>
      <c r="K541" s="76">
        <v>9.81</v>
      </c>
    </row>
    <row r="542" spans="1:11" ht="12.75" customHeight="1">
      <c r="A542" s="55">
        <v>540</v>
      </c>
      <c r="B542" s="44" t="s">
        <v>4</v>
      </c>
      <c r="C542" s="44" t="s">
        <v>160</v>
      </c>
      <c r="D542" s="45" t="s">
        <v>1813</v>
      </c>
      <c r="E542" s="46">
        <v>10</v>
      </c>
      <c r="F542" s="46">
        <v>12.759</v>
      </c>
      <c r="G542" s="46">
        <f t="shared" si="16"/>
        <v>127.59</v>
      </c>
      <c r="H542" s="47">
        <v>0.33500000000000002</v>
      </c>
      <c r="I542" s="47">
        <f t="shared" si="17"/>
        <v>3.35</v>
      </c>
      <c r="J542" s="67">
        <v>210</v>
      </c>
      <c r="K542" s="77"/>
    </row>
    <row r="543" spans="1:11" ht="12.75" customHeight="1">
      <c r="A543" s="55">
        <v>541</v>
      </c>
      <c r="B543" s="44" t="s">
        <v>4</v>
      </c>
      <c r="C543" s="44" t="s">
        <v>1741</v>
      </c>
      <c r="D543" s="45" t="s">
        <v>1742</v>
      </c>
      <c r="E543" s="46">
        <v>10</v>
      </c>
      <c r="F543" s="46">
        <v>5.3170000000000002</v>
      </c>
      <c r="G543" s="46">
        <f t="shared" si="16"/>
        <v>53.17</v>
      </c>
      <c r="H543" s="47">
        <v>0.33500000000000002</v>
      </c>
      <c r="I543" s="47">
        <f t="shared" si="17"/>
        <v>3.35</v>
      </c>
      <c r="J543" s="67">
        <v>211</v>
      </c>
      <c r="K543" s="72">
        <v>9.75</v>
      </c>
    </row>
    <row r="544" spans="1:11" ht="12.75" customHeight="1">
      <c r="A544" s="55">
        <v>542</v>
      </c>
      <c r="B544" s="44" t="s">
        <v>4</v>
      </c>
      <c r="C544" s="44" t="s">
        <v>1741</v>
      </c>
      <c r="D544" s="45" t="s">
        <v>1742</v>
      </c>
      <c r="E544" s="46">
        <v>5</v>
      </c>
      <c r="F544" s="46">
        <v>5.3170000000000002</v>
      </c>
      <c r="G544" s="46">
        <f t="shared" si="16"/>
        <v>26.585000000000001</v>
      </c>
      <c r="H544" s="47">
        <v>0.33500000000000002</v>
      </c>
      <c r="I544" s="47">
        <f t="shared" si="17"/>
        <v>1.675</v>
      </c>
      <c r="J544" s="67">
        <v>212</v>
      </c>
      <c r="K544" s="76">
        <v>10.37</v>
      </c>
    </row>
    <row r="545" spans="1:11" ht="12.75" customHeight="1">
      <c r="A545" s="55">
        <v>543</v>
      </c>
      <c r="B545" s="44" t="s">
        <v>4</v>
      </c>
      <c r="C545" s="44" t="s">
        <v>157</v>
      </c>
      <c r="D545" s="45" t="s">
        <v>158</v>
      </c>
      <c r="E545" s="46">
        <v>50</v>
      </c>
      <c r="F545" s="46">
        <v>3.19</v>
      </c>
      <c r="G545" s="46">
        <f t="shared" si="16"/>
        <v>159.5</v>
      </c>
      <c r="H545" s="47">
        <v>0.09</v>
      </c>
      <c r="I545" s="47">
        <f t="shared" si="17"/>
        <v>4.5</v>
      </c>
      <c r="J545" s="67">
        <v>212</v>
      </c>
      <c r="K545" s="79"/>
    </row>
    <row r="546" spans="1:11" ht="12.75" customHeight="1">
      <c r="A546" s="55">
        <v>544</v>
      </c>
      <c r="B546" s="44" t="s">
        <v>4</v>
      </c>
      <c r="C546" s="44" t="s">
        <v>160</v>
      </c>
      <c r="D546" s="45" t="s">
        <v>1813</v>
      </c>
      <c r="E546" s="46">
        <v>10</v>
      </c>
      <c r="F546" s="46">
        <v>12.759</v>
      </c>
      <c r="G546" s="46">
        <f t="shared" si="16"/>
        <v>127.59</v>
      </c>
      <c r="H546" s="47">
        <v>0.33500000000000002</v>
      </c>
      <c r="I546" s="47">
        <f t="shared" si="17"/>
        <v>3.35</v>
      </c>
      <c r="J546" s="67">
        <v>212</v>
      </c>
      <c r="K546" s="77"/>
    </row>
    <row r="547" spans="1:11" ht="12.75" customHeight="1">
      <c r="A547" s="55">
        <v>545</v>
      </c>
      <c r="B547" s="44" t="s">
        <v>4</v>
      </c>
      <c r="C547" s="44" t="s">
        <v>43</v>
      </c>
      <c r="D547" s="45" t="s">
        <v>44</v>
      </c>
      <c r="E547" s="46">
        <v>20</v>
      </c>
      <c r="F547" s="46">
        <v>1.0640000000000001</v>
      </c>
      <c r="G547" s="46">
        <f t="shared" si="16"/>
        <v>21.28</v>
      </c>
      <c r="H547" s="47">
        <v>3.2000000000000001E-2</v>
      </c>
      <c r="I547" s="47">
        <f t="shared" si="17"/>
        <v>0.64</v>
      </c>
      <c r="J547" s="67">
        <v>213</v>
      </c>
      <c r="K547" s="76">
        <v>15.4</v>
      </c>
    </row>
    <row r="548" spans="1:11" ht="12.75" customHeight="1">
      <c r="A548" s="55">
        <v>546</v>
      </c>
      <c r="B548" s="44" t="s">
        <v>4</v>
      </c>
      <c r="C548" s="44" t="s">
        <v>46</v>
      </c>
      <c r="D548" s="45" t="s">
        <v>47</v>
      </c>
      <c r="E548" s="46">
        <v>40</v>
      </c>
      <c r="F548" s="46">
        <v>0.53200000000000003</v>
      </c>
      <c r="G548" s="46">
        <f t="shared" si="16"/>
        <v>21.28</v>
      </c>
      <c r="H548" s="47">
        <v>3.2000000000000001E-2</v>
      </c>
      <c r="I548" s="47">
        <f t="shared" si="17"/>
        <v>1.28</v>
      </c>
      <c r="J548" s="67">
        <v>213</v>
      </c>
      <c r="K548" s="79"/>
    </row>
    <row r="549" spans="1:11" ht="12.75" customHeight="1">
      <c r="A549" s="55">
        <v>547</v>
      </c>
      <c r="B549" s="44" t="s">
        <v>4</v>
      </c>
      <c r="C549" s="44" t="s">
        <v>49</v>
      </c>
      <c r="D549" s="45" t="s">
        <v>50</v>
      </c>
      <c r="E549" s="46">
        <v>40</v>
      </c>
      <c r="F549" s="46">
        <v>6.9109999999999996</v>
      </c>
      <c r="G549" s="46">
        <f t="shared" si="16"/>
        <v>276.44</v>
      </c>
      <c r="H549" s="47">
        <v>3.2000000000000001E-2</v>
      </c>
      <c r="I549" s="47">
        <f t="shared" si="17"/>
        <v>1.28</v>
      </c>
      <c r="J549" s="67">
        <v>213</v>
      </c>
      <c r="K549" s="79"/>
    </row>
    <row r="550" spans="1:11" ht="12.75" customHeight="1">
      <c r="A550" s="55">
        <v>548</v>
      </c>
      <c r="B550" s="44" t="s">
        <v>4</v>
      </c>
      <c r="C550" s="44" t="s">
        <v>52</v>
      </c>
      <c r="D550" s="45" t="s">
        <v>53</v>
      </c>
      <c r="E550" s="46">
        <v>20</v>
      </c>
      <c r="F550" s="46">
        <v>1.0640000000000001</v>
      </c>
      <c r="G550" s="46">
        <f t="shared" si="16"/>
        <v>21.28</v>
      </c>
      <c r="H550" s="47">
        <v>3.2000000000000001E-2</v>
      </c>
      <c r="I550" s="47">
        <f t="shared" si="17"/>
        <v>0.64</v>
      </c>
      <c r="J550" s="67">
        <v>213</v>
      </c>
      <c r="K550" s="79"/>
    </row>
    <row r="551" spans="1:11" ht="12.75" customHeight="1">
      <c r="A551" s="55">
        <v>549</v>
      </c>
      <c r="B551" s="44" t="s">
        <v>4</v>
      </c>
      <c r="C551" s="44" t="s">
        <v>1980</v>
      </c>
      <c r="D551" s="45" t="s">
        <v>83</v>
      </c>
      <c r="E551" s="46">
        <v>5</v>
      </c>
      <c r="F551" s="46">
        <v>15.949</v>
      </c>
      <c r="G551" s="46">
        <f t="shared" si="16"/>
        <v>79.745000000000005</v>
      </c>
      <c r="H551" s="47">
        <v>1.65</v>
      </c>
      <c r="I551" s="47">
        <f t="shared" si="17"/>
        <v>8.25</v>
      </c>
      <c r="J551" s="67">
        <v>213</v>
      </c>
      <c r="K551" s="79"/>
    </row>
    <row r="552" spans="1:11" ht="12.75" customHeight="1">
      <c r="A552" s="55">
        <v>550</v>
      </c>
      <c r="B552" s="44" t="s">
        <v>4</v>
      </c>
      <c r="C552" s="44" t="s">
        <v>85</v>
      </c>
      <c r="D552" s="45" t="s">
        <v>86</v>
      </c>
      <c r="E552" s="46">
        <v>5</v>
      </c>
      <c r="F552" s="46">
        <v>1.2230000000000001</v>
      </c>
      <c r="G552" s="46">
        <f t="shared" si="16"/>
        <v>6.1150000000000002</v>
      </c>
      <c r="H552" s="47">
        <v>6.0000000000000001E-3</v>
      </c>
      <c r="I552" s="47">
        <f t="shared" si="17"/>
        <v>0.03</v>
      </c>
      <c r="J552" s="67">
        <v>213</v>
      </c>
      <c r="K552" s="79"/>
    </row>
    <row r="553" spans="1:11" ht="12.75" customHeight="1">
      <c r="A553" s="55">
        <v>551</v>
      </c>
      <c r="B553" s="44" t="s">
        <v>4</v>
      </c>
      <c r="C553" s="44" t="s">
        <v>88</v>
      </c>
      <c r="D553" s="45" t="s">
        <v>89</v>
      </c>
      <c r="E553" s="46">
        <v>5</v>
      </c>
      <c r="F553" s="46">
        <v>0.95699999999999996</v>
      </c>
      <c r="G553" s="46">
        <f t="shared" si="16"/>
        <v>4.7850000000000001</v>
      </c>
      <c r="H553" s="47">
        <v>6.0000000000000001E-3</v>
      </c>
      <c r="I553" s="47">
        <f t="shared" si="17"/>
        <v>0.03</v>
      </c>
      <c r="J553" s="67">
        <v>213</v>
      </c>
      <c r="K553" s="79"/>
    </row>
    <row r="554" spans="1:11" ht="12.75" customHeight="1">
      <c r="A554" s="55">
        <v>552</v>
      </c>
      <c r="B554" s="44" t="s">
        <v>4</v>
      </c>
      <c r="C554" s="44" t="s">
        <v>91</v>
      </c>
      <c r="D554" s="45" t="s">
        <v>92</v>
      </c>
      <c r="E554" s="46">
        <v>10</v>
      </c>
      <c r="F554" s="46">
        <v>1.17</v>
      </c>
      <c r="G554" s="46">
        <f t="shared" si="16"/>
        <v>11.7</v>
      </c>
      <c r="H554" s="47">
        <v>6.0000000000000001E-3</v>
      </c>
      <c r="I554" s="47">
        <f t="shared" si="17"/>
        <v>0.06</v>
      </c>
      <c r="J554" s="67">
        <v>213</v>
      </c>
      <c r="K554" s="79"/>
    </row>
    <row r="555" spans="1:11" ht="12.75" customHeight="1">
      <c r="A555" s="55">
        <v>553</v>
      </c>
      <c r="B555" s="44" t="s">
        <v>4</v>
      </c>
      <c r="C555" s="44" t="s">
        <v>94</v>
      </c>
      <c r="D555" s="45" t="s">
        <v>95</v>
      </c>
      <c r="E555" s="46">
        <v>5</v>
      </c>
      <c r="F555" s="46">
        <v>5.3170000000000002</v>
      </c>
      <c r="G555" s="46">
        <f t="shared" si="16"/>
        <v>26.585000000000001</v>
      </c>
      <c r="H555" s="47">
        <v>0.09</v>
      </c>
      <c r="I555" s="47">
        <f t="shared" si="17"/>
        <v>0.44999999999999996</v>
      </c>
      <c r="J555" s="67">
        <v>213</v>
      </c>
      <c r="K555" s="79"/>
    </row>
    <row r="556" spans="1:11" ht="12.75" customHeight="1">
      <c r="A556" s="55">
        <v>554</v>
      </c>
      <c r="B556" s="44" t="s">
        <v>4</v>
      </c>
      <c r="C556" s="44" t="s">
        <v>97</v>
      </c>
      <c r="D556" s="45" t="s">
        <v>98</v>
      </c>
      <c r="E556" s="46">
        <v>5</v>
      </c>
      <c r="F556" s="46">
        <v>0.53200000000000003</v>
      </c>
      <c r="G556" s="46">
        <f t="shared" si="16"/>
        <v>2.66</v>
      </c>
      <c r="H556" s="47">
        <v>2.5000000000000001E-2</v>
      </c>
      <c r="I556" s="47">
        <f t="shared" si="17"/>
        <v>0.125</v>
      </c>
      <c r="J556" s="67">
        <v>213</v>
      </c>
      <c r="K556" s="79"/>
    </row>
    <row r="557" spans="1:11" ht="12.75" customHeight="1">
      <c r="A557" s="55">
        <v>555</v>
      </c>
      <c r="B557" s="44" t="s">
        <v>4</v>
      </c>
      <c r="C557" s="44" t="s">
        <v>100</v>
      </c>
      <c r="D557" s="45" t="s">
        <v>101</v>
      </c>
      <c r="E557" s="46">
        <v>5</v>
      </c>
      <c r="F557" s="46">
        <v>2.6589999999999998</v>
      </c>
      <c r="G557" s="46">
        <f t="shared" si="16"/>
        <v>13.294999999999998</v>
      </c>
      <c r="H557" s="47">
        <v>2.8000000000000001E-2</v>
      </c>
      <c r="I557" s="47">
        <f t="shared" si="17"/>
        <v>0.14000000000000001</v>
      </c>
      <c r="J557" s="67">
        <v>213</v>
      </c>
      <c r="K557" s="79"/>
    </row>
    <row r="558" spans="1:11" ht="12.75" customHeight="1">
      <c r="A558" s="55">
        <v>556</v>
      </c>
      <c r="B558" s="44" t="s">
        <v>4</v>
      </c>
      <c r="C558" s="44" t="s">
        <v>103</v>
      </c>
      <c r="D558" s="45" t="s">
        <v>104</v>
      </c>
      <c r="E558" s="46">
        <v>5</v>
      </c>
      <c r="F558" s="46">
        <v>2.6589999999999998</v>
      </c>
      <c r="G558" s="46">
        <f t="shared" si="16"/>
        <v>13.294999999999998</v>
      </c>
      <c r="H558" s="47">
        <v>3.2000000000000001E-2</v>
      </c>
      <c r="I558" s="47">
        <f t="shared" si="17"/>
        <v>0.16</v>
      </c>
      <c r="J558" s="67">
        <v>213</v>
      </c>
      <c r="K558" s="79"/>
    </row>
    <row r="559" spans="1:11" ht="12.75" customHeight="1">
      <c r="A559" s="55">
        <v>557</v>
      </c>
      <c r="B559" s="44" t="s">
        <v>4</v>
      </c>
      <c r="C559" s="44" t="s">
        <v>160</v>
      </c>
      <c r="D559" s="45" t="s">
        <v>1813</v>
      </c>
      <c r="E559" s="46">
        <v>5</v>
      </c>
      <c r="F559" s="46">
        <v>12.759</v>
      </c>
      <c r="G559" s="46">
        <f t="shared" si="16"/>
        <v>63.795000000000002</v>
      </c>
      <c r="H559" s="47">
        <v>0.33500000000000002</v>
      </c>
      <c r="I559" s="47">
        <f t="shared" si="17"/>
        <v>1.675</v>
      </c>
      <c r="J559" s="67">
        <v>213</v>
      </c>
      <c r="K559" s="77"/>
    </row>
    <row r="560" spans="1:11" ht="12.75" customHeight="1">
      <c r="A560" s="55">
        <v>558</v>
      </c>
      <c r="B560" s="44" t="s">
        <v>4</v>
      </c>
      <c r="C560" s="44" t="s">
        <v>181</v>
      </c>
      <c r="D560" s="45" t="s">
        <v>182</v>
      </c>
      <c r="E560" s="46">
        <v>2</v>
      </c>
      <c r="F560" s="46">
        <v>47.844999999999999</v>
      </c>
      <c r="G560" s="46">
        <f t="shared" si="16"/>
        <v>95.69</v>
      </c>
      <c r="H560" s="47">
        <v>4.01</v>
      </c>
      <c r="I560" s="47">
        <f t="shared" si="17"/>
        <v>8.02</v>
      </c>
      <c r="J560" s="67">
        <v>214</v>
      </c>
      <c r="K560" s="76">
        <v>24.69</v>
      </c>
    </row>
    <row r="561" spans="1:11" ht="12.75" customHeight="1">
      <c r="A561" s="55">
        <v>559</v>
      </c>
      <c r="B561" s="44" t="s">
        <v>4</v>
      </c>
      <c r="C561" s="44" t="s">
        <v>184</v>
      </c>
      <c r="D561" s="45" t="s">
        <v>185</v>
      </c>
      <c r="E561" s="46">
        <v>2</v>
      </c>
      <c r="F561" s="46">
        <v>53.161000000000001</v>
      </c>
      <c r="G561" s="46">
        <f t="shared" si="16"/>
        <v>106.322</v>
      </c>
      <c r="H561" s="47">
        <v>6.08</v>
      </c>
      <c r="I561" s="47">
        <f t="shared" si="17"/>
        <v>12.16</v>
      </c>
      <c r="J561" s="67">
        <v>214</v>
      </c>
      <c r="K561" s="77"/>
    </row>
    <row r="562" spans="1:11" ht="12.75" customHeight="1">
      <c r="A562" s="55">
        <v>560</v>
      </c>
      <c r="B562" s="44" t="s">
        <v>4</v>
      </c>
      <c r="C562" s="44" t="s">
        <v>127</v>
      </c>
      <c r="D562" s="45" t="s">
        <v>128</v>
      </c>
      <c r="E562" s="46">
        <v>16</v>
      </c>
      <c r="F562" s="46">
        <v>5.157</v>
      </c>
      <c r="G562" s="46">
        <f t="shared" si="16"/>
        <v>82.512</v>
      </c>
      <c r="H562" s="47">
        <v>0.37</v>
      </c>
      <c r="I562" s="47">
        <f t="shared" si="17"/>
        <v>5.92</v>
      </c>
      <c r="J562" s="67">
        <v>215</v>
      </c>
      <c r="K562" s="76">
        <v>26.3</v>
      </c>
    </row>
    <row r="563" spans="1:11" ht="12.75" customHeight="1">
      <c r="A563" s="55">
        <v>561</v>
      </c>
      <c r="B563" s="44" t="s">
        <v>4</v>
      </c>
      <c r="C563" s="44" t="s">
        <v>1320</v>
      </c>
      <c r="D563" s="45" t="s">
        <v>1321</v>
      </c>
      <c r="E563" s="46">
        <v>50</v>
      </c>
      <c r="F563" s="46">
        <v>7.6559999999999997</v>
      </c>
      <c r="G563" s="46">
        <f t="shared" si="16"/>
        <v>382.8</v>
      </c>
      <c r="H563" s="47">
        <v>0.09</v>
      </c>
      <c r="I563" s="47">
        <f t="shared" si="17"/>
        <v>4.5</v>
      </c>
      <c r="J563" s="67">
        <v>215</v>
      </c>
      <c r="K563" s="79"/>
    </row>
    <row r="564" spans="1:11" ht="12.75" customHeight="1">
      <c r="A564" s="55">
        <v>562</v>
      </c>
      <c r="B564" s="44" t="s">
        <v>4</v>
      </c>
      <c r="C564" s="44" t="s">
        <v>1981</v>
      </c>
      <c r="D564" s="45" t="s">
        <v>1806</v>
      </c>
      <c r="E564" s="46">
        <v>25</v>
      </c>
      <c r="F564" s="46">
        <v>2.1269999999999998</v>
      </c>
      <c r="G564" s="46">
        <f t="shared" si="16"/>
        <v>53.174999999999997</v>
      </c>
      <c r="H564" s="47">
        <v>0.15</v>
      </c>
      <c r="I564" s="47">
        <f t="shared" si="17"/>
        <v>3.75</v>
      </c>
      <c r="J564" s="67">
        <v>215</v>
      </c>
      <c r="K564" s="79"/>
    </row>
    <row r="565" spans="1:11" ht="12.75" customHeight="1">
      <c r="A565" s="55">
        <v>563</v>
      </c>
      <c r="B565" s="44" t="s">
        <v>4</v>
      </c>
      <c r="C565" s="44" t="s">
        <v>1982</v>
      </c>
      <c r="D565" s="45" t="s">
        <v>1807</v>
      </c>
      <c r="E565" s="46">
        <v>10</v>
      </c>
      <c r="F565" s="46">
        <v>21.265000000000001</v>
      </c>
      <c r="G565" s="46">
        <f t="shared" si="16"/>
        <v>212.65</v>
      </c>
      <c r="H565" s="47">
        <v>1.05</v>
      </c>
      <c r="I565" s="47">
        <f t="shared" si="17"/>
        <v>10.5</v>
      </c>
      <c r="J565" s="67">
        <v>215</v>
      </c>
      <c r="K565" s="77"/>
    </row>
    <row r="566" spans="1:11" ht="12.75" customHeight="1">
      <c r="A566" s="55">
        <v>564</v>
      </c>
      <c r="B566" s="44" t="s">
        <v>4</v>
      </c>
      <c r="C566" s="44" t="s">
        <v>1225</v>
      </c>
      <c r="D566" s="45" t="s">
        <v>1226</v>
      </c>
      <c r="E566" s="46">
        <v>20</v>
      </c>
      <c r="F566" s="46">
        <v>0.31900000000000001</v>
      </c>
      <c r="G566" s="46">
        <f t="shared" si="16"/>
        <v>6.38</v>
      </c>
      <c r="H566" s="47">
        <v>0.03</v>
      </c>
      <c r="I566" s="47">
        <f t="shared" si="17"/>
        <v>0.6</v>
      </c>
      <c r="J566" s="67">
        <v>216</v>
      </c>
      <c r="K566" s="76">
        <v>6.3</v>
      </c>
    </row>
    <row r="567" spans="1:11" ht="12.75" customHeight="1">
      <c r="A567" s="55">
        <v>565</v>
      </c>
      <c r="B567" s="44" t="s">
        <v>4</v>
      </c>
      <c r="C567" s="44" t="s">
        <v>1983</v>
      </c>
      <c r="D567" s="45" t="s">
        <v>1277</v>
      </c>
      <c r="E567" s="46">
        <v>50</v>
      </c>
      <c r="F567" s="46">
        <v>0.17100000000000001</v>
      </c>
      <c r="G567" s="46">
        <f t="shared" si="16"/>
        <v>8.5500000000000007</v>
      </c>
      <c r="H567" s="47">
        <v>9.1999999999999998E-3</v>
      </c>
      <c r="I567" s="47">
        <f t="shared" si="17"/>
        <v>0.45999999999999996</v>
      </c>
      <c r="J567" s="67">
        <v>216</v>
      </c>
      <c r="K567" s="79"/>
    </row>
    <row r="568" spans="1:11" ht="12.75" customHeight="1">
      <c r="A568" s="55">
        <v>566</v>
      </c>
      <c r="B568" s="44" t="s">
        <v>4</v>
      </c>
      <c r="C568" s="44" t="s">
        <v>1984</v>
      </c>
      <c r="D568" s="57" t="s">
        <v>1808</v>
      </c>
      <c r="E568" s="46">
        <v>50</v>
      </c>
      <c r="F568" s="46">
        <v>2.1269999999999998</v>
      </c>
      <c r="G568" s="46">
        <f t="shared" si="16"/>
        <v>106.35</v>
      </c>
      <c r="H568" s="47">
        <v>0.06</v>
      </c>
      <c r="I568" s="47">
        <f t="shared" si="17"/>
        <v>3</v>
      </c>
      <c r="J568" s="67">
        <v>216</v>
      </c>
      <c r="K568" s="77"/>
    </row>
    <row r="569" spans="1:11" ht="12.75" customHeight="1">
      <c r="A569" s="55">
        <v>567</v>
      </c>
      <c r="B569" s="44" t="s">
        <v>201</v>
      </c>
      <c r="C569" s="44" t="s">
        <v>422</v>
      </c>
      <c r="D569" s="45" t="s">
        <v>423</v>
      </c>
      <c r="E569" s="46">
        <v>1</v>
      </c>
      <c r="F569" s="46">
        <v>63.792999999999999</v>
      </c>
      <c r="G569" s="46">
        <f t="shared" si="16"/>
        <v>63.792999999999999</v>
      </c>
      <c r="H569" s="47">
        <v>6.17</v>
      </c>
      <c r="I569" s="47">
        <f t="shared" si="17"/>
        <v>6.17</v>
      </c>
      <c r="J569" s="67">
        <v>217</v>
      </c>
      <c r="K569" s="67">
        <v>7.5</v>
      </c>
    </row>
    <row r="570" spans="1:11" ht="12.75" customHeight="1">
      <c r="A570" s="55">
        <v>568</v>
      </c>
      <c r="B570" s="44" t="s">
        <v>201</v>
      </c>
      <c r="C570" s="44" t="s">
        <v>422</v>
      </c>
      <c r="D570" s="45" t="s">
        <v>423</v>
      </c>
      <c r="E570" s="46">
        <v>1</v>
      </c>
      <c r="F570" s="46">
        <v>63.792999999999999</v>
      </c>
      <c r="G570" s="46">
        <f t="shared" si="16"/>
        <v>63.792999999999999</v>
      </c>
      <c r="H570" s="47">
        <v>5.54</v>
      </c>
      <c r="I570" s="47">
        <f t="shared" si="17"/>
        <v>5.54</v>
      </c>
      <c r="J570" s="67">
        <v>218</v>
      </c>
      <c r="K570" s="67">
        <v>6.7</v>
      </c>
    </row>
    <row r="571" spans="1:11" ht="12.75" customHeight="1">
      <c r="A571" s="55">
        <v>569</v>
      </c>
      <c r="B571" s="44" t="s">
        <v>201</v>
      </c>
      <c r="C571" s="44" t="s">
        <v>422</v>
      </c>
      <c r="D571" s="45" t="s">
        <v>426</v>
      </c>
      <c r="E571" s="46">
        <v>1</v>
      </c>
      <c r="F571" s="46">
        <v>63.792999999999999</v>
      </c>
      <c r="G571" s="46">
        <f t="shared" si="16"/>
        <v>63.792999999999999</v>
      </c>
      <c r="H571" s="47">
        <v>5.74</v>
      </c>
      <c r="I571" s="47">
        <f t="shared" si="17"/>
        <v>5.74</v>
      </c>
      <c r="J571" s="67">
        <v>219</v>
      </c>
      <c r="K571" s="67">
        <v>7.2</v>
      </c>
    </row>
    <row r="572" spans="1:11" ht="12.75" customHeight="1">
      <c r="A572" s="55">
        <v>570</v>
      </c>
      <c r="B572" s="44" t="s">
        <v>201</v>
      </c>
      <c r="C572" s="44" t="s">
        <v>422</v>
      </c>
      <c r="D572" s="45" t="s">
        <v>426</v>
      </c>
      <c r="E572" s="46">
        <v>1</v>
      </c>
      <c r="F572" s="46">
        <v>63.792999999999999</v>
      </c>
      <c r="G572" s="46">
        <f t="shared" si="16"/>
        <v>63.792999999999999</v>
      </c>
      <c r="H572" s="47">
        <v>5.48</v>
      </c>
      <c r="I572" s="47">
        <f t="shared" si="17"/>
        <v>5.48</v>
      </c>
      <c r="J572" s="67">
        <v>220</v>
      </c>
      <c r="K572" s="67">
        <v>6.3</v>
      </c>
    </row>
    <row r="573" spans="1:11" ht="12.75" customHeight="1">
      <c r="A573" s="55">
        <v>571</v>
      </c>
      <c r="B573" s="44" t="s">
        <v>201</v>
      </c>
      <c r="C573" s="44" t="s">
        <v>422</v>
      </c>
      <c r="D573" s="45" t="s">
        <v>423</v>
      </c>
      <c r="E573" s="46">
        <v>1</v>
      </c>
      <c r="F573" s="46">
        <v>63.792999999999999</v>
      </c>
      <c r="G573" s="46">
        <f t="shared" si="16"/>
        <v>63.792999999999999</v>
      </c>
      <c r="H573" s="47">
        <v>6.27</v>
      </c>
      <c r="I573" s="47">
        <f t="shared" si="17"/>
        <v>6.27</v>
      </c>
      <c r="J573" s="67">
        <v>221</v>
      </c>
      <c r="K573" s="67">
        <v>6.27</v>
      </c>
    </row>
    <row r="574" spans="1:11" ht="12.75" customHeight="1">
      <c r="A574" s="55">
        <v>572</v>
      </c>
      <c r="B574" s="44" t="s">
        <v>201</v>
      </c>
      <c r="C574" s="44" t="s">
        <v>422</v>
      </c>
      <c r="D574" s="45" t="s">
        <v>423</v>
      </c>
      <c r="E574" s="46">
        <v>1</v>
      </c>
      <c r="F574" s="46">
        <v>63.792999999999999</v>
      </c>
      <c r="G574" s="46">
        <f t="shared" si="16"/>
        <v>63.792999999999999</v>
      </c>
      <c r="H574" s="47">
        <v>6.21</v>
      </c>
      <c r="I574" s="47">
        <f t="shared" si="17"/>
        <v>6.21</v>
      </c>
      <c r="J574" s="67">
        <v>222</v>
      </c>
      <c r="K574" s="67">
        <v>6.21</v>
      </c>
    </row>
    <row r="575" spans="1:11" ht="12.75" customHeight="1">
      <c r="A575" s="55">
        <v>573</v>
      </c>
      <c r="B575" s="44" t="s">
        <v>4</v>
      </c>
      <c r="C575" s="44" t="s">
        <v>133</v>
      </c>
      <c r="D575" s="45" t="s">
        <v>1737</v>
      </c>
      <c r="E575" s="46">
        <v>10</v>
      </c>
      <c r="F575" s="46">
        <v>13.821999999999999</v>
      </c>
      <c r="G575" s="46">
        <f t="shared" si="16"/>
        <v>138.22</v>
      </c>
      <c r="H575" s="47">
        <v>0.49</v>
      </c>
      <c r="I575" s="47">
        <f t="shared" si="17"/>
        <v>4.9000000000000004</v>
      </c>
      <c r="J575" s="67">
        <v>223</v>
      </c>
      <c r="K575" s="72">
        <v>8.3000000000000007</v>
      </c>
    </row>
    <row r="576" spans="1:11" ht="12.75" customHeight="1">
      <c r="A576" s="55">
        <v>574</v>
      </c>
      <c r="B576" s="44" t="s">
        <v>4</v>
      </c>
      <c r="C576" s="44" t="s">
        <v>133</v>
      </c>
      <c r="D576" s="45" t="s">
        <v>1737</v>
      </c>
      <c r="E576" s="46">
        <v>10</v>
      </c>
      <c r="F576" s="46">
        <v>13.821999999999999</v>
      </c>
      <c r="G576" s="46">
        <f t="shared" si="16"/>
        <v>138.22</v>
      </c>
      <c r="H576" s="47">
        <v>0.49</v>
      </c>
      <c r="I576" s="47">
        <f t="shared" si="17"/>
        <v>4.9000000000000004</v>
      </c>
      <c r="J576" s="67">
        <v>224</v>
      </c>
      <c r="K576" s="72">
        <v>8.3000000000000007</v>
      </c>
    </row>
    <row r="577" spans="1:11" ht="12.75" customHeight="1">
      <c r="A577" s="55">
        <v>575</v>
      </c>
      <c r="B577" s="44" t="s">
        <v>4</v>
      </c>
      <c r="C577" s="44" t="s">
        <v>133</v>
      </c>
      <c r="D577" s="45" t="s">
        <v>1736</v>
      </c>
      <c r="E577" s="46">
        <v>10</v>
      </c>
      <c r="F577" s="46">
        <v>13.821999999999999</v>
      </c>
      <c r="G577" s="46">
        <f t="shared" si="16"/>
        <v>138.22</v>
      </c>
      <c r="H577" s="47">
        <v>0.49</v>
      </c>
      <c r="I577" s="47">
        <f t="shared" si="17"/>
        <v>4.9000000000000004</v>
      </c>
      <c r="J577" s="67">
        <v>225</v>
      </c>
      <c r="K577" s="72">
        <v>8.3000000000000007</v>
      </c>
    </row>
    <row r="578" spans="1:11" ht="12.75" customHeight="1">
      <c r="A578" s="55">
        <v>576</v>
      </c>
      <c r="B578" s="44" t="s">
        <v>4</v>
      </c>
      <c r="C578" s="44" t="s">
        <v>133</v>
      </c>
      <c r="D578" s="45" t="s">
        <v>1736</v>
      </c>
      <c r="E578" s="46">
        <v>10</v>
      </c>
      <c r="F578" s="46">
        <v>13.821999999999999</v>
      </c>
      <c r="G578" s="46">
        <f t="shared" si="16"/>
        <v>138.22</v>
      </c>
      <c r="H578" s="47">
        <v>0.49</v>
      </c>
      <c r="I578" s="47">
        <f t="shared" si="17"/>
        <v>4.9000000000000004</v>
      </c>
      <c r="J578" s="67">
        <v>226</v>
      </c>
      <c r="K578" s="72">
        <v>8.3000000000000007</v>
      </c>
    </row>
    <row r="579" spans="1:11" ht="12.75" customHeight="1">
      <c r="A579" s="55">
        <v>577</v>
      </c>
      <c r="B579" s="44" t="s">
        <v>4</v>
      </c>
      <c r="C579" s="44" t="s">
        <v>133</v>
      </c>
      <c r="D579" s="45" t="s">
        <v>1738</v>
      </c>
      <c r="E579" s="46">
        <v>10</v>
      </c>
      <c r="F579" s="46">
        <v>13.821999999999999</v>
      </c>
      <c r="G579" s="46">
        <f t="shared" si="16"/>
        <v>138.22</v>
      </c>
      <c r="H579" s="47">
        <v>0.52</v>
      </c>
      <c r="I579" s="47">
        <f t="shared" si="17"/>
        <v>5.2</v>
      </c>
      <c r="J579" s="67">
        <v>227</v>
      </c>
      <c r="K579" s="72">
        <v>8.3000000000000007</v>
      </c>
    </row>
    <row r="580" spans="1:11" ht="12.75" customHeight="1">
      <c r="A580" s="55">
        <v>578</v>
      </c>
      <c r="B580" s="44" t="s">
        <v>201</v>
      </c>
      <c r="C580" s="44" t="s">
        <v>422</v>
      </c>
      <c r="D580" s="45" t="s">
        <v>426</v>
      </c>
      <c r="E580" s="46">
        <v>1</v>
      </c>
      <c r="F580" s="46">
        <v>63.792999999999999</v>
      </c>
      <c r="G580" s="46">
        <f t="shared" ref="G580:G593" si="18">F580*E580</f>
        <v>63.792999999999999</v>
      </c>
      <c r="H580" s="47">
        <v>6.61</v>
      </c>
      <c r="I580" s="47">
        <f t="shared" ref="I580:I593" si="19">H580*E580</f>
        <v>6.61</v>
      </c>
      <c r="J580" s="67">
        <v>228</v>
      </c>
      <c r="K580" s="67">
        <v>7.4</v>
      </c>
    </row>
    <row r="581" spans="1:11" ht="12.75" customHeight="1">
      <c r="A581" s="55">
        <v>579</v>
      </c>
      <c r="B581" s="44" t="s">
        <v>4</v>
      </c>
      <c r="C581" s="44" t="s">
        <v>166</v>
      </c>
      <c r="D581" s="45" t="s">
        <v>167</v>
      </c>
      <c r="E581" s="46">
        <v>10</v>
      </c>
      <c r="F581" s="46">
        <v>15.949</v>
      </c>
      <c r="G581" s="46">
        <f t="shared" si="18"/>
        <v>159.49</v>
      </c>
      <c r="H581" s="47">
        <v>0.83</v>
      </c>
      <c r="I581" s="47">
        <f t="shared" si="19"/>
        <v>8.2999999999999989</v>
      </c>
      <c r="J581" s="67">
        <v>229</v>
      </c>
      <c r="K581" s="72">
        <v>10.3</v>
      </c>
    </row>
    <row r="582" spans="1:11" ht="12.75" customHeight="1">
      <c r="A582" s="55">
        <v>580</v>
      </c>
      <c r="B582" s="44" t="s">
        <v>4</v>
      </c>
      <c r="C582" s="44" t="s">
        <v>109</v>
      </c>
      <c r="D582" s="45" t="s">
        <v>110</v>
      </c>
      <c r="E582" s="46">
        <v>20</v>
      </c>
      <c r="F582" s="46">
        <v>7.9749999999999996</v>
      </c>
      <c r="G582" s="46">
        <f t="shared" si="18"/>
        <v>159.5</v>
      </c>
      <c r="H582" s="47">
        <v>0.55000000000000004</v>
      </c>
      <c r="I582" s="47">
        <f t="shared" si="19"/>
        <v>11</v>
      </c>
      <c r="J582" s="67">
        <v>230</v>
      </c>
      <c r="K582" s="76">
        <v>15.3</v>
      </c>
    </row>
    <row r="583" spans="1:11" ht="12.75" customHeight="1">
      <c r="A583" s="55">
        <v>581</v>
      </c>
      <c r="B583" s="44" t="s">
        <v>4</v>
      </c>
      <c r="C583" s="44" t="s">
        <v>1985</v>
      </c>
      <c r="D583" s="45" t="s">
        <v>1291</v>
      </c>
      <c r="E583" s="46">
        <v>5</v>
      </c>
      <c r="F583" s="46">
        <v>8.8889999999999993</v>
      </c>
      <c r="G583" s="46">
        <f t="shared" si="18"/>
        <v>44.444999999999993</v>
      </c>
      <c r="H583" s="47">
        <v>0.22</v>
      </c>
      <c r="I583" s="47">
        <f t="shared" si="19"/>
        <v>1.1000000000000001</v>
      </c>
      <c r="J583" s="67">
        <v>230</v>
      </c>
      <c r="K583" s="79"/>
    </row>
    <row r="584" spans="1:11" ht="12.75" customHeight="1">
      <c r="A584" s="55">
        <v>582</v>
      </c>
      <c r="B584" s="44" t="s">
        <v>4</v>
      </c>
      <c r="C584" s="44" t="s">
        <v>1986</v>
      </c>
      <c r="D584" s="45" t="s">
        <v>642</v>
      </c>
      <c r="E584" s="46">
        <v>50</v>
      </c>
      <c r="F584" s="46">
        <v>1.0640000000000001</v>
      </c>
      <c r="G584" s="46">
        <f t="shared" si="18"/>
        <v>53.2</v>
      </c>
      <c r="H584" s="47">
        <v>0.03</v>
      </c>
      <c r="I584" s="47">
        <f t="shared" si="19"/>
        <v>1.5</v>
      </c>
      <c r="J584" s="67">
        <v>230</v>
      </c>
      <c r="K584" s="77"/>
    </row>
    <row r="585" spans="1:11" ht="12.75" customHeight="1">
      <c r="A585" s="55">
        <v>583</v>
      </c>
      <c r="B585" s="44" t="s">
        <v>4</v>
      </c>
      <c r="C585" s="44" t="s">
        <v>377</v>
      </c>
      <c r="D585" s="45" t="s">
        <v>378</v>
      </c>
      <c r="E585" s="46">
        <v>5</v>
      </c>
      <c r="F585" s="46">
        <v>10.632999999999999</v>
      </c>
      <c r="G585" s="46">
        <f t="shared" si="18"/>
        <v>53.164999999999992</v>
      </c>
      <c r="H585" s="47">
        <v>1.38</v>
      </c>
      <c r="I585" s="47">
        <f t="shared" si="19"/>
        <v>6.8999999999999995</v>
      </c>
      <c r="J585" s="67">
        <v>231</v>
      </c>
      <c r="K585" s="72">
        <v>12.55</v>
      </c>
    </row>
    <row r="586" spans="1:11" ht="12.75" customHeight="1">
      <c r="A586" s="55">
        <v>584</v>
      </c>
      <c r="B586" s="44" t="s">
        <v>719</v>
      </c>
      <c r="C586" s="44" t="s">
        <v>169</v>
      </c>
      <c r="D586" s="45" t="s">
        <v>170</v>
      </c>
      <c r="E586" s="46">
        <v>10</v>
      </c>
      <c r="F586" s="46">
        <v>5.3170000000000002</v>
      </c>
      <c r="G586" s="46">
        <f t="shared" si="18"/>
        <v>53.17</v>
      </c>
      <c r="H586" s="47">
        <v>0.255</v>
      </c>
      <c r="I586" s="47">
        <f t="shared" si="19"/>
        <v>2.5499999999999998</v>
      </c>
      <c r="J586" s="67">
        <v>232</v>
      </c>
      <c r="K586" s="76">
        <v>15.4</v>
      </c>
    </row>
    <row r="587" spans="1:11" ht="12.75" customHeight="1">
      <c r="A587" s="55">
        <v>585</v>
      </c>
      <c r="B587" s="44" t="s">
        <v>719</v>
      </c>
      <c r="C587" s="44" t="s">
        <v>172</v>
      </c>
      <c r="D587" s="45" t="s">
        <v>173</v>
      </c>
      <c r="E587" s="46">
        <v>10</v>
      </c>
      <c r="F587" s="46">
        <v>5.3170000000000002</v>
      </c>
      <c r="G587" s="46">
        <f t="shared" si="18"/>
        <v>53.17</v>
      </c>
      <c r="H587" s="47">
        <v>0.255</v>
      </c>
      <c r="I587" s="47">
        <f t="shared" si="19"/>
        <v>2.5499999999999998</v>
      </c>
      <c r="J587" s="67">
        <v>232</v>
      </c>
      <c r="K587" s="79"/>
    </row>
    <row r="588" spans="1:11" ht="12.75" customHeight="1">
      <c r="A588" s="55">
        <v>586</v>
      </c>
      <c r="B588" s="44" t="s">
        <v>719</v>
      </c>
      <c r="C588" s="44" t="s">
        <v>494</v>
      </c>
      <c r="D588" s="45" t="s">
        <v>495</v>
      </c>
      <c r="E588" s="46">
        <v>36</v>
      </c>
      <c r="F588" s="46">
        <v>1.595</v>
      </c>
      <c r="G588" s="46">
        <f t="shared" si="18"/>
        <v>57.42</v>
      </c>
      <c r="H588" s="47">
        <v>0.08</v>
      </c>
      <c r="I588" s="47">
        <f t="shared" si="19"/>
        <v>2.88</v>
      </c>
      <c r="J588" s="67">
        <v>232</v>
      </c>
      <c r="K588" s="79"/>
    </row>
    <row r="589" spans="1:11" ht="12.75" customHeight="1">
      <c r="A589" s="55">
        <v>587</v>
      </c>
      <c r="B589" s="44" t="s">
        <v>719</v>
      </c>
      <c r="C589" s="44" t="e">
        <v>#N/A</v>
      </c>
      <c r="D589" s="45" t="s">
        <v>1300</v>
      </c>
      <c r="E589" s="46">
        <v>20</v>
      </c>
      <c r="F589" s="46">
        <v>1.0640000000000001</v>
      </c>
      <c r="G589" s="46">
        <f t="shared" si="18"/>
        <v>21.28</v>
      </c>
      <c r="H589" s="47">
        <v>0.02</v>
      </c>
      <c r="I589" s="47">
        <f t="shared" si="19"/>
        <v>0.4</v>
      </c>
      <c r="J589" s="67">
        <v>232</v>
      </c>
      <c r="K589" s="77"/>
    </row>
    <row r="590" spans="1:11" ht="12.75" customHeight="1">
      <c r="A590" s="55">
        <v>588</v>
      </c>
      <c r="B590" s="44" t="s">
        <v>1069</v>
      </c>
      <c r="C590" s="44" t="e">
        <v>#N/A</v>
      </c>
      <c r="D590" s="45" t="s">
        <v>1300</v>
      </c>
      <c r="E590" s="46">
        <v>10</v>
      </c>
      <c r="F590" s="46">
        <v>1.0640000000000001</v>
      </c>
      <c r="G590" s="46">
        <f t="shared" si="18"/>
        <v>10.64</v>
      </c>
      <c r="H590" s="47">
        <v>0.02</v>
      </c>
      <c r="I590" s="47">
        <f t="shared" si="19"/>
        <v>0.2</v>
      </c>
      <c r="J590" s="67">
        <v>233</v>
      </c>
      <c r="K590" s="76">
        <v>16.3</v>
      </c>
    </row>
    <row r="591" spans="1:11" ht="12.75" customHeight="1">
      <c r="A591" s="55">
        <v>589</v>
      </c>
      <c r="B591" s="44" t="s">
        <v>1069</v>
      </c>
      <c r="C591" s="44" t="s">
        <v>1693</v>
      </c>
      <c r="D591" s="45" t="s">
        <v>1694</v>
      </c>
      <c r="E591" s="46">
        <v>20</v>
      </c>
      <c r="F591" s="46">
        <v>3.19</v>
      </c>
      <c r="G591" s="46">
        <f t="shared" si="18"/>
        <v>63.8</v>
      </c>
      <c r="H591" s="47">
        <v>0.65</v>
      </c>
      <c r="I591" s="47">
        <f t="shared" si="19"/>
        <v>13</v>
      </c>
      <c r="J591" s="67">
        <v>233</v>
      </c>
      <c r="K591" s="79"/>
    </row>
    <row r="592" spans="1:11" ht="12.75" customHeight="1">
      <c r="A592" s="55">
        <v>590</v>
      </c>
      <c r="B592" s="44" t="s">
        <v>1069</v>
      </c>
      <c r="C592" s="44" t="e">
        <v>#N/A</v>
      </c>
      <c r="D592" s="45" t="s">
        <v>1729</v>
      </c>
      <c r="E592" s="46">
        <v>5</v>
      </c>
      <c r="F592" s="46">
        <v>3.722</v>
      </c>
      <c r="G592" s="46">
        <f t="shared" si="18"/>
        <v>18.61</v>
      </c>
      <c r="H592" s="47">
        <v>0.1</v>
      </c>
      <c r="I592" s="47">
        <f t="shared" si="19"/>
        <v>0.5</v>
      </c>
      <c r="J592" s="67">
        <v>233</v>
      </c>
      <c r="K592" s="79"/>
    </row>
    <row r="593" spans="1:11" ht="12.75" customHeight="1">
      <c r="A593" s="55">
        <v>591</v>
      </c>
      <c r="B593" s="44" t="s">
        <v>1069</v>
      </c>
      <c r="C593" s="44" t="e">
        <v>#N/A</v>
      </c>
      <c r="D593" s="45" t="s">
        <v>1323</v>
      </c>
      <c r="E593" s="46">
        <v>5</v>
      </c>
      <c r="F593" s="46">
        <v>2.1269999999999998</v>
      </c>
      <c r="G593" s="46">
        <f t="shared" si="18"/>
        <v>10.634999999999998</v>
      </c>
      <c r="H593" s="47">
        <v>0.23</v>
      </c>
      <c r="I593" s="47">
        <f t="shared" si="19"/>
        <v>1.1500000000000001</v>
      </c>
      <c r="J593" s="67">
        <v>233</v>
      </c>
      <c r="K593" s="77"/>
    </row>
    <row r="594" spans="1:11" ht="12.75" customHeight="1">
      <c r="A594" s="88" t="s">
        <v>1840</v>
      </c>
      <c r="B594" s="89"/>
      <c r="C594" s="89"/>
      <c r="D594" s="89"/>
      <c r="E594" s="90"/>
      <c r="F594" s="46"/>
      <c r="G594" s="75">
        <f>SUM(G3:G593)</f>
        <v>48011.932999999859</v>
      </c>
      <c r="H594" s="47"/>
      <c r="I594" s="47">
        <f>SUM(I3:I593)</f>
        <v>2884.0479999999989</v>
      </c>
      <c r="J594" s="67"/>
      <c r="K594" s="72">
        <f>SUM(K3:K593)</f>
        <v>3846.0100000000007</v>
      </c>
    </row>
    <row r="595" spans="1:11">
      <c r="B595" s="63"/>
      <c r="C595" s="63"/>
      <c r="D595" s="64"/>
    </row>
    <row r="596" spans="1:11">
      <c r="A596" s="56"/>
      <c r="B596" s="63"/>
      <c r="C596" s="63"/>
      <c r="D596" s="64"/>
    </row>
    <row r="598" spans="1:11">
      <c r="A598" s="56"/>
    </row>
  </sheetData>
  <sortState ref="A3:M594">
    <sortCondition ref="J3"/>
  </sortState>
  <mergeCells count="104">
    <mergeCell ref="K586:K589"/>
    <mergeCell ref="K590:K593"/>
    <mergeCell ref="A594:E594"/>
    <mergeCell ref="K534:K535"/>
    <mergeCell ref="K541:K542"/>
    <mergeCell ref="K544:K546"/>
    <mergeCell ref="K547:K559"/>
    <mergeCell ref="K560:K561"/>
    <mergeCell ref="K406:K418"/>
    <mergeCell ref="K419:K423"/>
    <mergeCell ref="K424:K430"/>
    <mergeCell ref="K432:K433"/>
    <mergeCell ref="K436:K447"/>
    <mergeCell ref="K357:K362"/>
    <mergeCell ref="K363:K368"/>
    <mergeCell ref="K372:K377"/>
    <mergeCell ref="K379:K382"/>
    <mergeCell ref="K383:K386"/>
    <mergeCell ref="K329:K334"/>
    <mergeCell ref="K335:K337"/>
    <mergeCell ref="K344:K345"/>
    <mergeCell ref="K346:K353"/>
    <mergeCell ref="K354:K356"/>
    <mergeCell ref="K290:K293"/>
    <mergeCell ref="K296:K298"/>
    <mergeCell ref="K299:K307"/>
    <mergeCell ref="K308:K310"/>
    <mergeCell ref="K311:K326"/>
    <mergeCell ref="K268:K269"/>
    <mergeCell ref="K270:K272"/>
    <mergeCell ref="K273:K274"/>
    <mergeCell ref="K276:K278"/>
    <mergeCell ref="K280:K289"/>
    <mergeCell ref="K243:K244"/>
    <mergeCell ref="K245:K247"/>
    <mergeCell ref="K248:K267"/>
    <mergeCell ref="K34:K36"/>
    <mergeCell ref="K234:K242"/>
    <mergeCell ref="K222:K223"/>
    <mergeCell ref="K224:K227"/>
    <mergeCell ref="K228:K230"/>
    <mergeCell ref="K231:K233"/>
    <mergeCell ref="K202:K203"/>
    <mergeCell ref="K204:K205"/>
    <mergeCell ref="K206:K213"/>
    <mergeCell ref="K214:K219"/>
    <mergeCell ref="K220:K221"/>
    <mergeCell ref="K185:K187"/>
    <mergeCell ref="K188:K189"/>
    <mergeCell ref="K190:K196"/>
    <mergeCell ref="K198:K199"/>
    <mergeCell ref="K200:K201"/>
    <mergeCell ref="K175:K176"/>
    <mergeCell ref="K177:K178"/>
    <mergeCell ref="K179:K180"/>
    <mergeCell ref="K181:K182"/>
    <mergeCell ref="K183:K184"/>
    <mergeCell ref="K141:K143"/>
    <mergeCell ref="K144:K146"/>
    <mergeCell ref="K147:K154"/>
    <mergeCell ref="K155:K166"/>
    <mergeCell ref="K173:K174"/>
    <mergeCell ref="K448:K453"/>
    <mergeCell ref="K454:K456"/>
    <mergeCell ref="K464:K466"/>
    <mergeCell ref="K471:K472"/>
    <mergeCell ref="K582:K584"/>
    <mergeCell ref="K489:K490"/>
    <mergeCell ref="K491:K492"/>
    <mergeCell ref="K493:K495"/>
    <mergeCell ref="K496:K499"/>
    <mergeCell ref="K500:K503"/>
    <mergeCell ref="K504:K505"/>
    <mergeCell ref="K506:K507"/>
    <mergeCell ref="K508:K509"/>
    <mergeCell ref="K510:K515"/>
    <mergeCell ref="K516:K521"/>
    <mergeCell ref="K527:K533"/>
    <mergeCell ref="K562:K565"/>
    <mergeCell ref="K566:K568"/>
    <mergeCell ref="K112:K113"/>
    <mergeCell ref="K114:K115"/>
    <mergeCell ref="K118:K119"/>
    <mergeCell ref="K120:K121"/>
    <mergeCell ref="K122:K124"/>
    <mergeCell ref="K86:K93"/>
    <mergeCell ref="K94:K97"/>
    <mergeCell ref="K110:K111"/>
    <mergeCell ref="K80:K81"/>
    <mergeCell ref="K78:K79"/>
    <mergeCell ref="A1:K1"/>
    <mergeCell ref="K3:K5"/>
    <mergeCell ref="K6:K8"/>
    <mergeCell ref="K9:K14"/>
    <mergeCell ref="K15:K24"/>
    <mergeCell ref="K28:K30"/>
    <mergeCell ref="K31:K33"/>
    <mergeCell ref="K37:K38"/>
    <mergeCell ref="K40:K41"/>
    <mergeCell ref="K42:K45"/>
    <mergeCell ref="K46:K59"/>
    <mergeCell ref="K60:K63"/>
    <mergeCell ref="K64:K65"/>
    <mergeCell ref="K66:K67"/>
  </mergeCells>
  <pageMargins left="0.7" right="0.7" top="0.75" bottom="0.75" header="0.3" footer="0.3"/>
  <pageSetup scale="8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O569"/>
  <sheetViews>
    <sheetView tabSelected="1" zoomScale="126" zoomScaleNormal="126" workbookViewId="0">
      <selection activeCell="E10" sqref="E10"/>
    </sheetView>
  </sheetViews>
  <sheetFormatPr defaultColWidth="9.109375" defaultRowHeight="13.2"/>
  <cols>
    <col min="1" max="1" width="3.6640625" style="2" customWidth="1"/>
    <col min="2" max="2" width="10.33203125" style="2" bestFit="1" customWidth="1"/>
    <col min="3" max="3" width="21.88671875" style="2" bestFit="1" customWidth="1"/>
    <col min="4" max="4" width="10.44140625" style="2" bestFit="1" customWidth="1"/>
    <col min="5" max="5" width="31.109375" style="24" bestFit="1" customWidth="1"/>
    <col min="6" max="6" width="7.33203125" style="4" customWidth="1"/>
    <col min="7" max="8" width="15.5546875" style="4" customWidth="1"/>
    <col min="9" max="9" width="8.109375" style="4" customWidth="1"/>
    <col min="10" max="10" width="11.88671875" style="4" customWidth="1"/>
    <col min="11" max="11" width="8.88671875" style="4" customWidth="1"/>
    <col min="12" max="13" width="10.5546875" style="16" customWidth="1"/>
    <col min="14" max="14" width="10" style="2" customWidth="1"/>
    <col min="15" max="15" width="16.33203125" style="2" bestFit="1" customWidth="1"/>
    <col min="16" max="16384" width="9.109375" style="2"/>
  </cols>
  <sheetData>
    <row r="1" spans="1:15" s="25" customFormat="1" ht="25.2" customHeight="1">
      <c r="A1" s="20" t="s">
        <v>0</v>
      </c>
      <c r="B1" s="20" t="s">
        <v>2</v>
      </c>
      <c r="C1" s="20" t="s">
        <v>1</v>
      </c>
      <c r="D1" s="20"/>
      <c r="E1" s="20" t="s">
        <v>3</v>
      </c>
      <c r="F1" s="20" t="s">
        <v>1720</v>
      </c>
      <c r="G1" s="20" t="s">
        <v>1988</v>
      </c>
      <c r="H1" s="20"/>
      <c r="I1" s="20" t="s">
        <v>1781</v>
      </c>
      <c r="J1" s="20" t="s">
        <v>1804</v>
      </c>
      <c r="K1" s="20" t="s">
        <v>1782</v>
      </c>
      <c r="L1" s="20" t="s">
        <v>1733</v>
      </c>
      <c r="M1" s="20" t="s">
        <v>1989</v>
      </c>
      <c r="N1" s="20" t="s">
        <v>1734</v>
      </c>
      <c r="O1" s="31" t="s">
        <v>1797</v>
      </c>
    </row>
    <row r="2" spans="1:15">
      <c r="A2" s="5">
        <v>1</v>
      </c>
      <c r="B2" s="6" t="s">
        <v>4</v>
      </c>
      <c r="C2" s="6" t="s">
        <v>5</v>
      </c>
      <c r="D2" s="6"/>
      <c r="E2" s="21" t="s">
        <v>6</v>
      </c>
      <c r="F2" s="7">
        <v>50</v>
      </c>
      <c r="G2" s="7">
        <f>VLOOKUP(C2,'SPD given '!$C$3:$E$593,3,FALSE)</f>
        <v>25</v>
      </c>
      <c r="H2" s="7"/>
      <c r="I2" s="7">
        <f>F2</f>
        <v>50</v>
      </c>
      <c r="J2" s="7"/>
      <c r="K2" s="7">
        <f>I2-F2</f>
        <v>0</v>
      </c>
      <c r="L2" s="18">
        <v>2.1269999999999998</v>
      </c>
      <c r="M2" s="18">
        <f>G2*L2</f>
        <v>53.174999999999997</v>
      </c>
      <c r="N2" s="18">
        <f t="shared" ref="N2:N57" si="0">F2*L2</f>
        <v>106.35</v>
      </c>
      <c r="O2" s="32"/>
    </row>
    <row r="3" spans="1:15">
      <c r="A3" s="5">
        <v>2</v>
      </c>
      <c r="B3" s="6" t="s">
        <v>4</v>
      </c>
      <c r="C3" s="6" t="s">
        <v>8</v>
      </c>
      <c r="D3" s="6"/>
      <c r="E3" s="21" t="s">
        <v>9</v>
      </c>
      <c r="F3" s="7">
        <v>100</v>
      </c>
      <c r="G3" s="7">
        <f>VLOOKUP(C3,'SPD given '!$C$3:$E$593,3,FALSE)</f>
        <v>100</v>
      </c>
      <c r="H3" s="7"/>
      <c r="I3" s="7">
        <v>78</v>
      </c>
      <c r="J3" s="7"/>
      <c r="K3" s="7">
        <f t="shared" ref="K3:K66" si="1">I3-F3</f>
        <v>-22</v>
      </c>
      <c r="L3" s="18">
        <v>2.1269999999999998</v>
      </c>
      <c r="M3" s="18">
        <f t="shared" ref="M3:M66" si="2">G3*L3</f>
        <v>212.7</v>
      </c>
      <c r="N3" s="18">
        <f t="shared" si="0"/>
        <v>212.7</v>
      </c>
      <c r="O3" s="32"/>
    </row>
    <row r="4" spans="1:15">
      <c r="A4" s="5">
        <v>3</v>
      </c>
      <c r="B4" s="6" t="s">
        <v>4</v>
      </c>
      <c r="C4" s="6" t="s">
        <v>11</v>
      </c>
      <c r="D4" s="6"/>
      <c r="E4" s="21" t="s">
        <v>12</v>
      </c>
      <c r="F4" s="7">
        <v>50</v>
      </c>
      <c r="G4" s="7">
        <f>VLOOKUP(C4,'SPD given '!$C$3:$E$593,3,FALSE)</f>
        <v>50</v>
      </c>
      <c r="H4" s="7"/>
      <c r="I4" s="7">
        <f t="shared" ref="I4:I66" si="3">F4</f>
        <v>50</v>
      </c>
      <c r="J4" s="7"/>
      <c r="K4" s="7">
        <f t="shared" si="1"/>
        <v>0</v>
      </c>
      <c r="L4" s="18">
        <v>1.595</v>
      </c>
      <c r="M4" s="18">
        <f t="shared" si="2"/>
        <v>79.75</v>
      </c>
      <c r="N4" s="18">
        <f t="shared" si="0"/>
        <v>79.75</v>
      </c>
      <c r="O4" s="32"/>
    </row>
    <row r="5" spans="1:15">
      <c r="A5" s="5">
        <v>4</v>
      </c>
      <c r="B5" s="6" t="s">
        <v>4</v>
      </c>
      <c r="C5" s="6" t="s">
        <v>14</v>
      </c>
      <c r="D5" s="6"/>
      <c r="E5" s="21" t="s">
        <v>15</v>
      </c>
      <c r="F5" s="7">
        <v>50</v>
      </c>
      <c r="G5" s="7">
        <f>VLOOKUP(C5,'SPD given '!$C$3:$E$593,3,FALSE)</f>
        <v>25</v>
      </c>
      <c r="H5" s="7"/>
      <c r="I5" s="7">
        <f t="shared" si="3"/>
        <v>50</v>
      </c>
      <c r="J5" s="7"/>
      <c r="K5" s="7">
        <f t="shared" si="1"/>
        <v>0</v>
      </c>
      <c r="L5" s="18">
        <v>2.1269999999999998</v>
      </c>
      <c r="M5" s="18">
        <f t="shared" si="2"/>
        <v>53.174999999999997</v>
      </c>
      <c r="N5" s="18">
        <f t="shared" si="0"/>
        <v>106.35</v>
      </c>
      <c r="O5" s="32"/>
    </row>
    <row r="6" spans="1:15">
      <c r="A6" s="5">
        <v>5</v>
      </c>
      <c r="B6" s="6" t="s">
        <v>4</v>
      </c>
      <c r="C6" s="6" t="s">
        <v>17</v>
      </c>
      <c r="D6" s="6"/>
      <c r="E6" s="21" t="s">
        <v>18</v>
      </c>
      <c r="F6" s="7">
        <v>50</v>
      </c>
      <c r="G6" s="7">
        <f>VLOOKUP(C6,'SPD given '!$C$3:$E$593,3,FALSE)</f>
        <v>30</v>
      </c>
      <c r="H6" s="7"/>
      <c r="I6" s="7">
        <f t="shared" si="3"/>
        <v>50</v>
      </c>
      <c r="J6" s="7"/>
      <c r="K6" s="7">
        <f t="shared" si="1"/>
        <v>0</v>
      </c>
      <c r="L6" s="18">
        <v>1.0640000000000001</v>
      </c>
      <c r="M6" s="18">
        <f t="shared" si="2"/>
        <v>31.92</v>
      </c>
      <c r="N6" s="18">
        <f t="shared" si="0"/>
        <v>53.2</v>
      </c>
      <c r="O6" s="32"/>
    </row>
    <row r="7" spans="1:15">
      <c r="A7" s="5">
        <v>6</v>
      </c>
      <c r="B7" s="6" t="s">
        <v>4</v>
      </c>
      <c r="C7" s="6" t="s">
        <v>20</v>
      </c>
      <c r="D7" s="6"/>
      <c r="E7" s="21" t="s">
        <v>21</v>
      </c>
      <c r="F7" s="7">
        <v>10</v>
      </c>
      <c r="G7" s="7">
        <f>VLOOKUP(C7,'SPD given '!$C$3:$E$593,3,FALSE)</f>
        <v>10</v>
      </c>
      <c r="H7" s="7"/>
      <c r="I7" s="7">
        <f t="shared" si="3"/>
        <v>10</v>
      </c>
      <c r="J7" s="7"/>
      <c r="K7" s="7">
        <f t="shared" si="1"/>
        <v>0</v>
      </c>
      <c r="L7" s="18">
        <v>7.4429999999999996</v>
      </c>
      <c r="M7" s="18">
        <f t="shared" si="2"/>
        <v>74.429999999999993</v>
      </c>
      <c r="N7" s="18">
        <f t="shared" si="0"/>
        <v>74.429999999999993</v>
      </c>
      <c r="O7" s="32"/>
    </row>
    <row r="8" spans="1:15">
      <c r="A8" s="5">
        <v>7</v>
      </c>
      <c r="B8" s="6" t="s">
        <v>4</v>
      </c>
      <c r="C8" s="6" t="s">
        <v>23</v>
      </c>
      <c r="D8" s="6"/>
      <c r="E8" s="21" t="s">
        <v>24</v>
      </c>
      <c r="F8" s="7">
        <v>5</v>
      </c>
      <c r="G8" s="7">
        <f>VLOOKUP(C8,'SPD given '!$C$3:$E$593,3,FALSE)</f>
        <v>5</v>
      </c>
      <c r="H8" s="7"/>
      <c r="I8" s="7">
        <v>2</v>
      </c>
      <c r="J8" s="7"/>
      <c r="K8" s="7">
        <f t="shared" si="1"/>
        <v>-3</v>
      </c>
      <c r="L8" s="18">
        <v>15.949</v>
      </c>
      <c r="M8" s="18">
        <f t="shared" si="2"/>
        <v>79.745000000000005</v>
      </c>
      <c r="N8" s="18">
        <f t="shared" si="0"/>
        <v>79.745000000000005</v>
      </c>
      <c r="O8" s="32"/>
    </row>
    <row r="9" spans="1:15">
      <c r="A9" s="5">
        <v>8</v>
      </c>
      <c r="B9" s="6" t="s">
        <v>4</v>
      </c>
      <c r="C9" s="6" t="s">
        <v>26</v>
      </c>
      <c r="D9" s="6"/>
      <c r="E9" s="21" t="s">
        <v>27</v>
      </c>
      <c r="F9" s="7">
        <v>50</v>
      </c>
      <c r="G9" s="7">
        <f>VLOOKUP(C9,'SPD given '!$C$3:$E$593,3,FALSE)</f>
        <v>30</v>
      </c>
      <c r="H9" s="7"/>
      <c r="I9" s="7">
        <f t="shared" si="3"/>
        <v>50</v>
      </c>
      <c r="J9" s="7"/>
      <c r="K9" s="7">
        <f t="shared" si="1"/>
        <v>0</v>
      </c>
      <c r="L9" s="18">
        <v>2.6589999999999998</v>
      </c>
      <c r="M9" s="18">
        <f t="shared" si="2"/>
        <v>79.77</v>
      </c>
      <c r="N9" s="18">
        <f t="shared" si="0"/>
        <v>132.94999999999999</v>
      </c>
      <c r="O9" s="32"/>
    </row>
    <row r="10" spans="1:15">
      <c r="A10" s="5">
        <v>9</v>
      </c>
      <c r="B10" s="6" t="s">
        <v>4</v>
      </c>
      <c r="C10" s="6" t="s">
        <v>29</v>
      </c>
      <c r="D10" s="6"/>
      <c r="E10" s="21" t="s">
        <v>30</v>
      </c>
      <c r="F10" s="7">
        <v>50</v>
      </c>
      <c r="G10" s="7">
        <f>VLOOKUP(C10,'SPD given '!$C$3:$E$593,3,FALSE)</f>
        <v>20</v>
      </c>
      <c r="H10" s="7"/>
      <c r="I10" s="7">
        <f t="shared" si="3"/>
        <v>50</v>
      </c>
      <c r="J10" s="7"/>
      <c r="K10" s="7">
        <f t="shared" si="1"/>
        <v>0</v>
      </c>
      <c r="L10" s="18">
        <v>1.0640000000000001</v>
      </c>
      <c r="M10" s="18">
        <f t="shared" si="2"/>
        <v>21.28</v>
      </c>
      <c r="N10" s="18">
        <f t="shared" si="0"/>
        <v>53.2</v>
      </c>
      <c r="O10" s="32"/>
    </row>
    <row r="11" spans="1:15">
      <c r="A11" s="5">
        <v>10</v>
      </c>
      <c r="B11" s="6" t="s">
        <v>4</v>
      </c>
      <c r="C11" s="6" t="s">
        <v>32</v>
      </c>
      <c r="D11" s="6"/>
      <c r="E11" s="21" t="s">
        <v>33</v>
      </c>
      <c r="F11" s="7">
        <v>50</v>
      </c>
      <c r="G11" s="7">
        <f>VLOOKUP(C11,'SPD given '!$C$3:$E$593,3,FALSE)</f>
        <v>50</v>
      </c>
      <c r="H11" s="7"/>
      <c r="I11" s="7">
        <f t="shared" si="3"/>
        <v>50</v>
      </c>
      <c r="J11" s="7"/>
      <c r="K11" s="7">
        <f t="shared" si="1"/>
        <v>0</v>
      </c>
      <c r="L11" s="18">
        <v>0.31900000000000001</v>
      </c>
      <c r="M11" s="18">
        <f t="shared" si="2"/>
        <v>15.950000000000001</v>
      </c>
      <c r="N11" s="18">
        <f t="shared" si="0"/>
        <v>15.950000000000001</v>
      </c>
      <c r="O11" s="32"/>
    </row>
    <row r="12" spans="1:15">
      <c r="A12" s="5">
        <v>11</v>
      </c>
      <c r="B12" s="6" t="s">
        <v>4</v>
      </c>
      <c r="C12" s="6" t="s">
        <v>35</v>
      </c>
      <c r="D12" s="6"/>
      <c r="E12" s="21" t="s">
        <v>1721</v>
      </c>
      <c r="F12" s="7">
        <v>50</v>
      </c>
      <c r="G12" s="7">
        <f>VLOOKUP(C12,'SPD given '!$C$3:$E$593,3,FALSE)</f>
        <v>50</v>
      </c>
      <c r="H12" s="7"/>
      <c r="I12" s="7">
        <f t="shared" si="3"/>
        <v>50</v>
      </c>
      <c r="J12" s="7"/>
      <c r="K12" s="7">
        <f t="shared" si="1"/>
        <v>0</v>
      </c>
      <c r="L12" s="18">
        <v>2.34</v>
      </c>
      <c r="M12" s="18">
        <f t="shared" si="2"/>
        <v>117</v>
      </c>
      <c r="N12" s="18">
        <f t="shared" si="0"/>
        <v>117</v>
      </c>
      <c r="O12" s="32"/>
    </row>
    <row r="13" spans="1:15">
      <c r="A13" s="5">
        <v>13</v>
      </c>
      <c r="B13" s="6" t="s">
        <v>4</v>
      </c>
      <c r="C13" s="6" t="s">
        <v>40</v>
      </c>
      <c r="D13" s="6"/>
      <c r="E13" s="21" t="s">
        <v>41</v>
      </c>
      <c r="F13" s="7">
        <v>50</v>
      </c>
      <c r="G13" s="7">
        <f>VLOOKUP(C13,'SPD given '!$C$3:$E$593,3,FALSE)</f>
        <v>50</v>
      </c>
      <c r="H13" s="7"/>
      <c r="I13" s="7">
        <f t="shared" si="3"/>
        <v>50</v>
      </c>
      <c r="J13" s="7"/>
      <c r="K13" s="7">
        <f t="shared" si="1"/>
        <v>0</v>
      </c>
      <c r="L13" s="18">
        <v>0.31900000000000001</v>
      </c>
      <c r="M13" s="18">
        <f t="shared" si="2"/>
        <v>15.950000000000001</v>
      </c>
      <c r="N13" s="18">
        <f t="shared" si="0"/>
        <v>15.950000000000001</v>
      </c>
      <c r="O13" s="32"/>
    </row>
    <row r="14" spans="1:15">
      <c r="A14" s="5">
        <v>14</v>
      </c>
      <c r="B14" s="6" t="s">
        <v>4</v>
      </c>
      <c r="C14" s="6" t="s">
        <v>43</v>
      </c>
      <c r="D14" s="6"/>
      <c r="E14" s="21" t="s">
        <v>44</v>
      </c>
      <c r="F14" s="7">
        <v>50</v>
      </c>
      <c r="G14" s="7">
        <f>VLOOKUP(C14,'SPD given '!$C$3:$E$593,3,FALSE)</f>
        <v>20</v>
      </c>
      <c r="H14" s="7"/>
      <c r="I14" s="7">
        <v>20</v>
      </c>
      <c r="J14" s="7"/>
      <c r="K14" s="7">
        <f t="shared" si="1"/>
        <v>-30</v>
      </c>
      <c r="L14" s="18">
        <v>1.0640000000000001</v>
      </c>
      <c r="M14" s="18">
        <f t="shared" si="2"/>
        <v>21.28</v>
      </c>
      <c r="N14" s="18">
        <f t="shared" si="0"/>
        <v>53.2</v>
      </c>
      <c r="O14" s="32"/>
    </row>
    <row r="15" spans="1:15">
      <c r="A15" s="5">
        <v>15</v>
      </c>
      <c r="B15" s="6" t="s">
        <v>4</v>
      </c>
      <c r="C15" s="6" t="s">
        <v>46</v>
      </c>
      <c r="D15" s="6"/>
      <c r="E15" s="21" t="s">
        <v>47</v>
      </c>
      <c r="F15" s="7">
        <v>50</v>
      </c>
      <c r="G15" s="7">
        <f>VLOOKUP(C15,'SPD given '!$C$3:$E$593,3,FALSE)</f>
        <v>40</v>
      </c>
      <c r="H15" s="7"/>
      <c r="I15" s="7">
        <v>20</v>
      </c>
      <c r="J15" s="7"/>
      <c r="K15" s="7">
        <f t="shared" si="1"/>
        <v>-30</v>
      </c>
      <c r="L15" s="18">
        <v>0.53200000000000003</v>
      </c>
      <c r="M15" s="18">
        <f t="shared" si="2"/>
        <v>21.28</v>
      </c>
      <c r="N15" s="18">
        <f t="shared" si="0"/>
        <v>26.6</v>
      </c>
      <c r="O15" s="32"/>
    </row>
    <row r="16" spans="1:15">
      <c r="A16" s="5">
        <v>16</v>
      </c>
      <c r="B16" s="6" t="s">
        <v>4</v>
      </c>
      <c r="C16" s="6" t="s">
        <v>49</v>
      </c>
      <c r="D16" s="6"/>
      <c r="E16" s="21" t="s">
        <v>50</v>
      </c>
      <c r="F16" s="7">
        <v>50</v>
      </c>
      <c r="G16" s="7">
        <f>VLOOKUP(C16,'SPD given '!$C$3:$E$593,3,FALSE)</f>
        <v>40</v>
      </c>
      <c r="H16" s="7"/>
      <c r="I16" s="7">
        <v>20</v>
      </c>
      <c r="J16" s="7"/>
      <c r="K16" s="7">
        <f t="shared" si="1"/>
        <v>-30</v>
      </c>
      <c r="L16" s="18">
        <v>6.9109999999999996</v>
      </c>
      <c r="M16" s="18">
        <f t="shared" si="2"/>
        <v>276.44</v>
      </c>
      <c r="N16" s="18">
        <f t="shared" si="0"/>
        <v>345.54999999999995</v>
      </c>
      <c r="O16" s="32"/>
    </row>
    <row r="17" spans="1:15">
      <c r="A17" s="5">
        <v>17</v>
      </c>
      <c r="B17" s="6" t="s">
        <v>4</v>
      </c>
      <c r="C17" s="6" t="s">
        <v>52</v>
      </c>
      <c r="D17" s="6"/>
      <c r="E17" s="21" t="s">
        <v>53</v>
      </c>
      <c r="F17" s="7">
        <v>50</v>
      </c>
      <c r="G17" s="7">
        <f>VLOOKUP(C17,'SPD given '!$C$3:$E$593,3,FALSE)</f>
        <v>20</v>
      </c>
      <c r="H17" s="7"/>
      <c r="I17" s="7">
        <v>20</v>
      </c>
      <c r="J17" s="7"/>
      <c r="K17" s="7">
        <f t="shared" si="1"/>
        <v>-30</v>
      </c>
      <c r="L17" s="18">
        <v>1.0640000000000001</v>
      </c>
      <c r="M17" s="18">
        <f t="shared" si="2"/>
        <v>21.28</v>
      </c>
      <c r="N17" s="18">
        <f t="shared" si="0"/>
        <v>53.2</v>
      </c>
      <c r="O17" s="32"/>
    </row>
    <row r="18" spans="1:15">
      <c r="A18" s="5">
        <v>18</v>
      </c>
      <c r="B18" s="6" t="s">
        <v>4</v>
      </c>
      <c r="C18" s="6" t="s">
        <v>55</v>
      </c>
      <c r="D18" s="6"/>
      <c r="E18" s="21" t="s">
        <v>56</v>
      </c>
      <c r="F18" s="7">
        <v>50</v>
      </c>
      <c r="G18" s="7">
        <f>VLOOKUP(C18,'SPD given '!$C$3:$E$593,3,FALSE)</f>
        <v>50</v>
      </c>
      <c r="H18" s="7"/>
      <c r="I18" s="7">
        <f t="shared" si="3"/>
        <v>50</v>
      </c>
      <c r="J18" s="7"/>
      <c r="K18" s="7">
        <f t="shared" si="1"/>
        <v>0</v>
      </c>
      <c r="L18" s="18">
        <v>6.38</v>
      </c>
      <c r="M18" s="18">
        <f t="shared" si="2"/>
        <v>319</v>
      </c>
      <c r="N18" s="18">
        <f t="shared" si="0"/>
        <v>319</v>
      </c>
      <c r="O18" s="32"/>
    </row>
    <row r="19" spans="1:15">
      <c r="A19" s="5">
        <v>19</v>
      </c>
      <c r="B19" s="6" t="s">
        <v>4</v>
      </c>
      <c r="C19" s="6" t="s">
        <v>58</v>
      </c>
      <c r="D19" s="6"/>
      <c r="E19" s="21" t="s">
        <v>59</v>
      </c>
      <c r="F19" s="7">
        <v>50</v>
      </c>
      <c r="G19" s="7">
        <f>VLOOKUP(C19,'SPD given '!$C$3:$E$593,3,FALSE)</f>
        <v>50</v>
      </c>
      <c r="H19" s="7"/>
      <c r="I19" s="7">
        <f t="shared" si="3"/>
        <v>50</v>
      </c>
      <c r="J19" s="7"/>
      <c r="K19" s="7">
        <f t="shared" si="1"/>
        <v>0</v>
      </c>
      <c r="L19" s="18">
        <v>6.38</v>
      </c>
      <c r="M19" s="18">
        <f t="shared" si="2"/>
        <v>319</v>
      </c>
      <c r="N19" s="18">
        <f t="shared" si="0"/>
        <v>319</v>
      </c>
      <c r="O19" s="32"/>
    </row>
    <row r="20" spans="1:15">
      <c r="A20" s="5">
        <v>20</v>
      </c>
      <c r="B20" s="6" t="s">
        <v>4</v>
      </c>
      <c r="C20" s="6" t="s">
        <v>61</v>
      </c>
      <c r="D20" s="6" t="s">
        <v>1780</v>
      </c>
      <c r="E20" s="21" t="s">
        <v>62</v>
      </c>
      <c r="F20" s="7">
        <v>15</v>
      </c>
      <c r="G20" s="7">
        <f>VLOOKUP(C20,'SPD given '!$C$3:$E$593,3,FALSE)</f>
        <v>15</v>
      </c>
      <c r="H20" s="7"/>
      <c r="I20" s="7">
        <f t="shared" si="3"/>
        <v>15</v>
      </c>
      <c r="J20" s="7"/>
      <c r="K20" s="7">
        <f t="shared" si="1"/>
        <v>0</v>
      </c>
      <c r="L20" s="18">
        <v>15.949</v>
      </c>
      <c r="M20" s="18">
        <f t="shared" si="2"/>
        <v>239.23499999999999</v>
      </c>
      <c r="N20" s="18">
        <f t="shared" si="0"/>
        <v>239.23499999999999</v>
      </c>
      <c r="O20" s="32"/>
    </row>
    <row r="21" spans="1:15" hidden="1">
      <c r="A21" s="5">
        <v>21</v>
      </c>
      <c r="B21" s="6" t="s">
        <v>4</v>
      </c>
      <c r="C21" s="6" t="s">
        <v>64</v>
      </c>
      <c r="D21" s="6"/>
      <c r="E21" s="21" t="s">
        <v>65</v>
      </c>
      <c r="F21" s="7">
        <v>50</v>
      </c>
      <c r="G21" s="7" t="e">
        <f>VLOOKUP(C21,'SPD given '!$C$3:$E$593,3,FALSE)</f>
        <v>#N/A</v>
      </c>
      <c r="H21" s="7"/>
      <c r="I21" s="7">
        <f t="shared" si="3"/>
        <v>50</v>
      </c>
      <c r="J21" s="7"/>
      <c r="K21" s="7">
        <f t="shared" si="1"/>
        <v>0</v>
      </c>
      <c r="L21" s="18">
        <v>2.1269999999999998</v>
      </c>
      <c r="M21" s="18" t="e">
        <f t="shared" si="2"/>
        <v>#N/A</v>
      </c>
      <c r="N21" s="18">
        <f t="shared" si="0"/>
        <v>106.35</v>
      </c>
      <c r="O21" s="32"/>
    </row>
    <row r="22" spans="1:15">
      <c r="A22" s="5">
        <v>22</v>
      </c>
      <c r="B22" s="6" t="s">
        <v>4</v>
      </c>
      <c r="C22" s="6" t="s">
        <v>67</v>
      </c>
      <c r="D22" s="6"/>
      <c r="E22" s="21" t="s">
        <v>68</v>
      </c>
      <c r="F22" s="7">
        <v>5</v>
      </c>
      <c r="G22" s="7">
        <f>VLOOKUP(C22,'SPD given '!$C$3:$E$593,3,FALSE)</f>
        <v>5</v>
      </c>
      <c r="H22" s="7"/>
      <c r="I22" s="7">
        <f t="shared" si="3"/>
        <v>5</v>
      </c>
      <c r="J22" s="7"/>
      <c r="K22" s="7">
        <f t="shared" si="1"/>
        <v>0</v>
      </c>
      <c r="L22" s="18">
        <v>10.632999999999999</v>
      </c>
      <c r="M22" s="18">
        <f t="shared" si="2"/>
        <v>53.164999999999992</v>
      </c>
      <c r="N22" s="18">
        <f t="shared" si="0"/>
        <v>53.164999999999992</v>
      </c>
      <c r="O22" s="32"/>
    </row>
    <row r="23" spans="1:15" hidden="1">
      <c r="A23" s="5">
        <v>23</v>
      </c>
      <c r="B23" s="6" t="s">
        <v>4</v>
      </c>
      <c r="C23" s="6" t="s">
        <v>70</v>
      </c>
      <c r="D23" s="6"/>
      <c r="E23" s="21" t="s">
        <v>71</v>
      </c>
      <c r="F23" s="7">
        <v>25</v>
      </c>
      <c r="G23" s="7" t="e">
        <f>VLOOKUP(C23,'SPD given '!$C$3:$E$593,3,FALSE)</f>
        <v>#N/A</v>
      </c>
      <c r="H23" s="7"/>
      <c r="I23" s="7">
        <f t="shared" si="3"/>
        <v>25</v>
      </c>
      <c r="J23" s="7"/>
      <c r="K23" s="7">
        <f t="shared" si="1"/>
        <v>0</v>
      </c>
      <c r="L23" s="18">
        <v>4.2530000000000001</v>
      </c>
      <c r="M23" s="18" t="e">
        <f t="shared" si="2"/>
        <v>#N/A</v>
      </c>
      <c r="N23" s="18">
        <f t="shared" si="0"/>
        <v>106.325</v>
      </c>
      <c r="O23" s="32"/>
    </row>
    <row r="24" spans="1:15">
      <c r="A24" s="5">
        <v>24</v>
      </c>
      <c r="B24" s="6" t="s">
        <v>4</v>
      </c>
      <c r="C24" s="6" t="s">
        <v>73</v>
      </c>
      <c r="D24" s="6"/>
      <c r="E24" s="21" t="s">
        <v>74</v>
      </c>
      <c r="F24" s="7">
        <v>50</v>
      </c>
      <c r="G24" s="7">
        <f>VLOOKUP(C24,'SPD given '!$C$3:$E$593,3,FALSE)</f>
        <v>10</v>
      </c>
      <c r="H24" s="7"/>
      <c r="I24" s="7">
        <f t="shared" si="3"/>
        <v>50</v>
      </c>
      <c r="J24" s="7"/>
      <c r="K24" s="7">
        <f t="shared" si="1"/>
        <v>0</v>
      </c>
      <c r="L24" s="18">
        <v>2.6589999999999998</v>
      </c>
      <c r="M24" s="18">
        <f t="shared" si="2"/>
        <v>26.589999999999996</v>
      </c>
      <c r="N24" s="18">
        <f t="shared" si="0"/>
        <v>132.94999999999999</v>
      </c>
      <c r="O24" s="32"/>
    </row>
    <row r="25" spans="1:15" hidden="1">
      <c r="A25" s="5">
        <v>25</v>
      </c>
      <c r="B25" s="6" t="s">
        <v>4</v>
      </c>
      <c r="C25" s="6" t="s">
        <v>76</v>
      </c>
      <c r="D25" s="6"/>
      <c r="E25" s="21" t="s">
        <v>77</v>
      </c>
      <c r="F25" s="7">
        <v>50</v>
      </c>
      <c r="G25" s="7" t="e">
        <f>VLOOKUP(C25,'SPD given '!$C$3:$E$593,3,FALSE)</f>
        <v>#N/A</v>
      </c>
      <c r="H25" s="7"/>
      <c r="I25" s="7">
        <f t="shared" si="3"/>
        <v>50</v>
      </c>
      <c r="J25" s="7"/>
      <c r="K25" s="7">
        <f t="shared" si="1"/>
        <v>0</v>
      </c>
      <c r="L25" s="18">
        <v>6.9109999999999996</v>
      </c>
      <c r="M25" s="18" t="e">
        <f t="shared" si="2"/>
        <v>#N/A</v>
      </c>
      <c r="N25" s="18">
        <f t="shared" si="0"/>
        <v>345.54999999999995</v>
      </c>
      <c r="O25" s="32"/>
    </row>
    <row r="26" spans="1:15" hidden="1">
      <c r="A26" s="5">
        <v>27</v>
      </c>
      <c r="B26" s="6" t="s">
        <v>4</v>
      </c>
      <c r="C26" s="6" t="s">
        <v>82</v>
      </c>
      <c r="D26" s="6"/>
      <c r="E26" s="21" t="s">
        <v>83</v>
      </c>
      <c r="F26" s="7">
        <v>5</v>
      </c>
      <c r="G26" s="7" t="e">
        <f>VLOOKUP(C26,'SPD given '!$C$3:$E$593,3,FALSE)</f>
        <v>#N/A</v>
      </c>
      <c r="H26" s="7"/>
      <c r="I26" s="7">
        <f t="shared" si="3"/>
        <v>5</v>
      </c>
      <c r="J26" s="7"/>
      <c r="K26" s="7">
        <f t="shared" si="1"/>
        <v>0</v>
      </c>
      <c r="L26" s="18">
        <v>15.949</v>
      </c>
      <c r="M26" s="18" t="e">
        <f t="shared" si="2"/>
        <v>#N/A</v>
      </c>
      <c r="N26" s="18">
        <f t="shared" si="0"/>
        <v>79.745000000000005</v>
      </c>
      <c r="O26" s="32"/>
    </row>
    <row r="27" spans="1:15">
      <c r="A27" s="5">
        <v>28</v>
      </c>
      <c r="B27" s="6" t="s">
        <v>4</v>
      </c>
      <c r="C27" s="6" t="s">
        <v>85</v>
      </c>
      <c r="D27" s="6"/>
      <c r="E27" s="21" t="s">
        <v>86</v>
      </c>
      <c r="F27" s="7">
        <v>5</v>
      </c>
      <c r="G27" s="7">
        <f>VLOOKUP(C27,'SPD given '!$C$3:$E$593,3,FALSE)</f>
        <v>5</v>
      </c>
      <c r="H27" s="7"/>
      <c r="I27" s="7">
        <v>0</v>
      </c>
      <c r="J27" s="7"/>
      <c r="K27" s="7">
        <f t="shared" si="1"/>
        <v>-5</v>
      </c>
      <c r="L27" s="18">
        <v>1.2230000000000001</v>
      </c>
      <c r="M27" s="18">
        <f t="shared" si="2"/>
        <v>6.1150000000000002</v>
      </c>
      <c r="N27" s="18">
        <f t="shared" si="0"/>
        <v>6.1150000000000002</v>
      </c>
      <c r="O27" s="32"/>
    </row>
    <row r="28" spans="1:15">
      <c r="A28" s="5">
        <v>29</v>
      </c>
      <c r="B28" s="6" t="s">
        <v>4</v>
      </c>
      <c r="C28" s="6" t="s">
        <v>88</v>
      </c>
      <c r="D28" s="6"/>
      <c r="E28" s="21" t="s">
        <v>89</v>
      </c>
      <c r="F28" s="7">
        <v>5</v>
      </c>
      <c r="G28" s="7">
        <f>VLOOKUP(C28,'SPD given '!$C$3:$E$593,3,FALSE)</f>
        <v>5</v>
      </c>
      <c r="H28" s="7"/>
      <c r="I28" s="7">
        <v>0</v>
      </c>
      <c r="J28" s="7"/>
      <c r="K28" s="7">
        <f t="shared" si="1"/>
        <v>-5</v>
      </c>
      <c r="L28" s="18">
        <v>0.95699999999999996</v>
      </c>
      <c r="M28" s="18">
        <f t="shared" si="2"/>
        <v>4.7850000000000001</v>
      </c>
      <c r="N28" s="18">
        <f t="shared" si="0"/>
        <v>4.7850000000000001</v>
      </c>
      <c r="O28" s="32"/>
    </row>
    <row r="29" spans="1:15">
      <c r="A29" s="5">
        <v>30</v>
      </c>
      <c r="B29" s="6" t="s">
        <v>4</v>
      </c>
      <c r="C29" s="6" t="s">
        <v>91</v>
      </c>
      <c r="D29" s="6"/>
      <c r="E29" s="21" t="s">
        <v>92</v>
      </c>
      <c r="F29" s="7">
        <v>10</v>
      </c>
      <c r="G29" s="7">
        <f>VLOOKUP(C29,'SPD given '!$C$3:$E$593,3,FALSE)</f>
        <v>10</v>
      </c>
      <c r="H29" s="7"/>
      <c r="I29" s="7">
        <v>0</v>
      </c>
      <c r="J29" s="7"/>
      <c r="K29" s="7">
        <f t="shared" si="1"/>
        <v>-10</v>
      </c>
      <c r="L29" s="18">
        <v>1.17</v>
      </c>
      <c r="M29" s="18">
        <f t="shared" si="2"/>
        <v>11.7</v>
      </c>
      <c r="N29" s="18">
        <f t="shared" si="0"/>
        <v>11.7</v>
      </c>
      <c r="O29" s="32"/>
    </row>
    <row r="30" spans="1:15">
      <c r="A30" s="5">
        <v>31</v>
      </c>
      <c r="B30" s="6" t="s">
        <v>4</v>
      </c>
      <c r="C30" s="6" t="s">
        <v>94</v>
      </c>
      <c r="D30" s="6"/>
      <c r="E30" s="21" t="s">
        <v>95</v>
      </c>
      <c r="F30" s="7">
        <v>5</v>
      </c>
      <c r="G30" s="7">
        <f>VLOOKUP(C30,'SPD given '!$C$3:$E$593,3,FALSE)</f>
        <v>10</v>
      </c>
      <c r="H30" s="7"/>
      <c r="I30" s="7">
        <v>0</v>
      </c>
      <c r="J30" s="7"/>
      <c r="K30" s="7">
        <f t="shared" si="1"/>
        <v>-5</v>
      </c>
      <c r="L30" s="18">
        <v>5.3170000000000002</v>
      </c>
      <c r="M30" s="18">
        <f t="shared" si="2"/>
        <v>53.17</v>
      </c>
      <c r="N30" s="18">
        <f t="shared" si="0"/>
        <v>26.585000000000001</v>
      </c>
      <c r="O30" s="32"/>
    </row>
    <row r="31" spans="1:15">
      <c r="A31" s="5">
        <v>32</v>
      </c>
      <c r="B31" s="6" t="s">
        <v>4</v>
      </c>
      <c r="C31" s="6" t="s">
        <v>97</v>
      </c>
      <c r="D31" s="6"/>
      <c r="E31" s="21" t="s">
        <v>98</v>
      </c>
      <c r="F31" s="7">
        <v>5</v>
      </c>
      <c r="G31" s="7">
        <f>VLOOKUP(C31,'SPD given '!$C$3:$E$593,3,FALSE)</f>
        <v>5</v>
      </c>
      <c r="H31" s="7"/>
      <c r="I31" s="7">
        <v>0</v>
      </c>
      <c r="J31" s="7"/>
      <c r="K31" s="7">
        <f t="shared" si="1"/>
        <v>-5</v>
      </c>
      <c r="L31" s="18">
        <v>0.53200000000000003</v>
      </c>
      <c r="M31" s="18">
        <f t="shared" si="2"/>
        <v>2.66</v>
      </c>
      <c r="N31" s="18">
        <f t="shared" si="0"/>
        <v>2.66</v>
      </c>
      <c r="O31" s="32"/>
    </row>
    <row r="32" spans="1:15">
      <c r="A32" s="5">
        <v>33</v>
      </c>
      <c r="B32" s="6" t="s">
        <v>4</v>
      </c>
      <c r="C32" s="6" t="s">
        <v>100</v>
      </c>
      <c r="D32" s="6"/>
      <c r="E32" s="21" t="s">
        <v>101</v>
      </c>
      <c r="F32" s="7">
        <v>5</v>
      </c>
      <c r="G32" s="7">
        <f>VLOOKUP(C32,'SPD given '!$C$3:$E$593,3,FALSE)</f>
        <v>20</v>
      </c>
      <c r="H32" s="7"/>
      <c r="I32" s="7">
        <v>0</v>
      </c>
      <c r="J32" s="7"/>
      <c r="K32" s="7">
        <f t="shared" si="1"/>
        <v>-5</v>
      </c>
      <c r="L32" s="18">
        <v>2.6589999999999998</v>
      </c>
      <c r="M32" s="18">
        <f t="shared" si="2"/>
        <v>53.179999999999993</v>
      </c>
      <c r="N32" s="18">
        <f t="shared" si="0"/>
        <v>13.294999999999998</v>
      </c>
      <c r="O32" s="32"/>
    </row>
    <row r="33" spans="1:15">
      <c r="A33" s="5">
        <v>34</v>
      </c>
      <c r="B33" s="6" t="s">
        <v>4</v>
      </c>
      <c r="C33" s="6" t="s">
        <v>103</v>
      </c>
      <c r="D33" s="6"/>
      <c r="E33" s="21" t="s">
        <v>104</v>
      </c>
      <c r="F33" s="7">
        <v>5</v>
      </c>
      <c r="G33" s="7">
        <f>VLOOKUP(C33,'SPD given '!$C$3:$E$593,3,FALSE)</f>
        <v>20</v>
      </c>
      <c r="H33" s="7"/>
      <c r="I33" s="7">
        <f t="shared" si="3"/>
        <v>5</v>
      </c>
      <c r="J33" s="7"/>
      <c r="K33" s="7">
        <f t="shared" si="1"/>
        <v>0</v>
      </c>
      <c r="L33" s="18">
        <v>2.6589999999999998</v>
      </c>
      <c r="M33" s="18">
        <f t="shared" si="2"/>
        <v>53.179999999999993</v>
      </c>
      <c r="N33" s="18">
        <f t="shared" si="0"/>
        <v>13.294999999999998</v>
      </c>
      <c r="O33" s="32"/>
    </row>
    <row r="34" spans="1:15" hidden="1">
      <c r="A34" s="5">
        <v>35</v>
      </c>
      <c r="B34" s="6" t="s">
        <v>4</v>
      </c>
      <c r="C34" s="6" t="s">
        <v>106</v>
      </c>
      <c r="D34" s="6"/>
      <c r="E34" s="21" t="s">
        <v>107</v>
      </c>
      <c r="F34" s="7">
        <v>50</v>
      </c>
      <c r="G34" s="7" t="e">
        <f>VLOOKUP(C34,'SPD given '!$C$3:$E$593,3,FALSE)</f>
        <v>#N/A</v>
      </c>
      <c r="H34" s="7"/>
      <c r="I34" s="7">
        <f t="shared" si="3"/>
        <v>50</v>
      </c>
      <c r="J34" s="7"/>
      <c r="K34" s="7">
        <f t="shared" si="1"/>
        <v>0</v>
      </c>
      <c r="L34" s="18">
        <v>0.63800000000000001</v>
      </c>
      <c r="M34" s="18" t="e">
        <f t="shared" si="2"/>
        <v>#N/A</v>
      </c>
      <c r="N34" s="18">
        <f t="shared" si="0"/>
        <v>31.900000000000002</v>
      </c>
      <c r="O34" s="32"/>
    </row>
    <row r="35" spans="1:15">
      <c r="A35" s="5">
        <v>36</v>
      </c>
      <c r="B35" s="6" t="s">
        <v>4</v>
      </c>
      <c r="C35" s="6" t="s">
        <v>109</v>
      </c>
      <c r="D35" s="6"/>
      <c r="E35" s="21" t="s">
        <v>110</v>
      </c>
      <c r="F35" s="7">
        <v>20</v>
      </c>
      <c r="G35" s="7">
        <f>VLOOKUP(C35,'SPD given '!$C$3:$E$593,3,FALSE)</f>
        <v>20</v>
      </c>
      <c r="H35" s="7"/>
      <c r="I35" s="7">
        <v>4</v>
      </c>
      <c r="J35" s="7"/>
      <c r="K35" s="7">
        <f t="shared" si="1"/>
        <v>-16</v>
      </c>
      <c r="L35" s="18">
        <v>7.9749999999999996</v>
      </c>
      <c r="M35" s="18">
        <f t="shared" si="2"/>
        <v>159.5</v>
      </c>
      <c r="N35" s="18">
        <f t="shared" si="0"/>
        <v>159.5</v>
      </c>
      <c r="O35" s="32"/>
    </row>
    <row r="36" spans="1:15">
      <c r="A36" s="5">
        <v>40</v>
      </c>
      <c r="B36" s="6" t="s">
        <v>4</v>
      </c>
      <c r="C36" s="6" t="s">
        <v>121</v>
      </c>
      <c r="D36" s="6"/>
      <c r="E36" s="21" t="s">
        <v>122</v>
      </c>
      <c r="F36" s="7">
        <v>10</v>
      </c>
      <c r="G36" s="7">
        <f>VLOOKUP(C36,'SPD given '!$C$3:$E$593,3,FALSE)</f>
        <v>10</v>
      </c>
      <c r="H36" s="7"/>
      <c r="I36" s="7">
        <v>0</v>
      </c>
      <c r="J36" s="7"/>
      <c r="K36" s="7">
        <f t="shared" si="1"/>
        <v>-10</v>
      </c>
      <c r="L36" s="18">
        <v>31.896999999999998</v>
      </c>
      <c r="M36" s="18">
        <f t="shared" si="2"/>
        <v>318.96999999999997</v>
      </c>
      <c r="N36" s="18">
        <f t="shared" si="0"/>
        <v>318.96999999999997</v>
      </c>
      <c r="O36" s="32"/>
    </row>
    <row r="37" spans="1:15" hidden="1">
      <c r="A37" s="5">
        <v>41</v>
      </c>
      <c r="B37" s="6" t="s">
        <v>4</v>
      </c>
      <c r="C37" s="6" t="s">
        <v>124</v>
      </c>
      <c r="D37" s="6"/>
      <c r="E37" s="21" t="s">
        <v>125</v>
      </c>
      <c r="F37" s="7">
        <v>10</v>
      </c>
      <c r="G37" s="7" t="e">
        <f>VLOOKUP(C37,'SPD given '!$C$3:$E$593,3,FALSE)</f>
        <v>#N/A</v>
      </c>
      <c r="H37" s="7"/>
      <c r="I37" s="7">
        <v>10</v>
      </c>
      <c r="J37" s="7"/>
      <c r="K37" s="7">
        <f t="shared" si="1"/>
        <v>0</v>
      </c>
      <c r="L37" s="18">
        <v>2.6589999999999998</v>
      </c>
      <c r="M37" s="18" t="e">
        <f t="shared" si="2"/>
        <v>#N/A</v>
      </c>
      <c r="N37" s="18">
        <f t="shared" si="0"/>
        <v>26.589999999999996</v>
      </c>
      <c r="O37" s="32"/>
    </row>
    <row r="38" spans="1:15">
      <c r="A38" s="5">
        <v>42</v>
      </c>
      <c r="B38" s="6" t="s">
        <v>4</v>
      </c>
      <c r="C38" s="6" t="s">
        <v>127</v>
      </c>
      <c r="D38" s="6"/>
      <c r="E38" s="21" t="s">
        <v>128</v>
      </c>
      <c r="F38" s="7">
        <v>50</v>
      </c>
      <c r="G38" s="7">
        <f>VLOOKUP(C38,'SPD given '!$C$3:$E$593,3,FALSE)</f>
        <v>16</v>
      </c>
      <c r="H38" s="7"/>
      <c r="I38" s="7">
        <v>16</v>
      </c>
      <c r="J38" s="7"/>
      <c r="K38" s="7">
        <f t="shared" si="1"/>
        <v>-34</v>
      </c>
      <c r="L38" s="18">
        <v>5.157</v>
      </c>
      <c r="M38" s="18">
        <f t="shared" si="2"/>
        <v>82.512</v>
      </c>
      <c r="N38" s="18">
        <f t="shared" si="0"/>
        <v>257.85000000000002</v>
      </c>
      <c r="O38" s="32"/>
    </row>
    <row r="39" spans="1:15">
      <c r="A39" s="5">
        <v>43</v>
      </c>
      <c r="B39" s="6" t="s">
        <v>4</v>
      </c>
      <c r="C39" s="6" t="s">
        <v>130</v>
      </c>
      <c r="D39" s="6"/>
      <c r="E39" s="21" t="s">
        <v>131</v>
      </c>
      <c r="F39" s="7">
        <v>25</v>
      </c>
      <c r="G39" s="7">
        <f>VLOOKUP(C39,'SPD given '!$C$3:$E$593,3,FALSE)</f>
        <v>5</v>
      </c>
      <c r="H39" s="7"/>
      <c r="I39" s="7">
        <v>22</v>
      </c>
      <c r="J39" s="7"/>
      <c r="K39" s="7">
        <f t="shared" si="1"/>
        <v>-3</v>
      </c>
      <c r="L39" s="18">
        <v>12.759</v>
      </c>
      <c r="M39" s="18">
        <f t="shared" si="2"/>
        <v>63.795000000000002</v>
      </c>
      <c r="N39" s="18">
        <f t="shared" si="0"/>
        <v>318.97500000000002</v>
      </c>
      <c r="O39" s="32"/>
    </row>
    <row r="40" spans="1:15" s="42" customFormat="1">
      <c r="A40" s="36">
        <v>44</v>
      </c>
      <c r="B40" s="37" t="s">
        <v>4</v>
      </c>
      <c r="C40" s="37" t="s">
        <v>133</v>
      </c>
      <c r="D40" s="37"/>
      <c r="E40" s="38" t="s">
        <v>1736</v>
      </c>
      <c r="F40" s="39">
        <v>20</v>
      </c>
      <c r="G40" s="7">
        <f>VLOOKUP(C40,'SPD given '!$C$3:$E$593,3,FALSE)</f>
        <v>10</v>
      </c>
      <c r="H40" s="7"/>
      <c r="I40" s="39">
        <v>0</v>
      </c>
      <c r="J40" s="39"/>
      <c r="K40" s="39">
        <f t="shared" si="1"/>
        <v>-20</v>
      </c>
      <c r="L40" s="40">
        <v>13.821999999999999</v>
      </c>
      <c r="M40" s="18">
        <f t="shared" si="2"/>
        <v>138.22</v>
      </c>
      <c r="N40" s="40">
        <f t="shared" si="0"/>
        <v>276.44</v>
      </c>
      <c r="O40" s="41"/>
    </row>
    <row r="41" spans="1:15">
      <c r="A41" s="5">
        <v>45</v>
      </c>
      <c r="B41" s="6" t="s">
        <v>4</v>
      </c>
      <c r="C41" s="6" t="s">
        <v>133</v>
      </c>
      <c r="D41" s="6" t="s">
        <v>1783</v>
      </c>
      <c r="E41" s="21" t="s">
        <v>1738</v>
      </c>
      <c r="F41" s="7">
        <v>10</v>
      </c>
      <c r="G41" s="7">
        <f>VLOOKUP(C41,'SPD given '!$C$3:$E$593,3,FALSE)</f>
        <v>10</v>
      </c>
      <c r="H41" s="7"/>
      <c r="I41" s="7">
        <v>10</v>
      </c>
      <c r="J41" s="7"/>
      <c r="K41" s="7">
        <f t="shared" si="1"/>
        <v>0</v>
      </c>
      <c r="L41" s="18">
        <v>13.821999999999999</v>
      </c>
      <c r="M41" s="18">
        <f t="shared" si="2"/>
        <v>138.22</v>
      </c>
      <c r="N41" s="18">
        <f t="shared" si="0"/>
        <v>138.22</v>
      </c>
      <c r="O41" s="32"/>
    </row>
    <row r="42" spans="1:15" s="42" customFormat="1">
      <c r="A42" s="36">
        <v>46</v>
      </c>
      <c r="B42" s="37" t="s">
        <v>4</v>
      </c>
      <c r="C42" s="37" t="s">
        <v>133</v>
      </c>
      <c r="D42" s="37"/>
      <c r="E42" s="38" t="s">
        <v>1737</v>
      </c>
      <c r="F42" s="39">
        <v>20</v>
      </c>
      <c r="G42" s="7">
        <f>VLOOKUP(C42,'SPD given '!$C$3:$E$593,3,FALSE)</f>
        <v>10</v>
      </c>
      <c r="H42" s="7"/>
      <c r="I42" s="39">
        <v>0</v>
      </c>
      <c r="J42" s="39"/>
      <c r="K42" s="39">
        <f t="shared" si="1"/>
        <v>-20</v>
      </c>
      <c r="L42" s="40">
        <v>13.821999999999999</v>
      </c>
      <c r="M42" s="18">
        <f t="shared" si="2"/>
        <v>138.22</v>
      </c>
      <c r="N42" s="40">
        <f t="shared" si="0"/>
        <v>276.44</v>
      </c>
      <c r="O42" s="41"/>
    </row>
    <row r="43" spans="1:15">
      <c r="A43" s="5">
        <v>47</v>
      </c>
      <c r="B43" s="6" t="s">
        <v>4</v>
      </c>
      <c r="C43" s="6" t="s">
        <v>142</v>
      </c>
      <c r="D43" s="6"/>
      <c r="E43" s="21" t="s">
        <v>143</v>
      </c>
      <c r="F43" s="7">
        <v>25</v>
      </c>
      <c r="G43" s="7">
        <f>VLOOKUP(C43,'SPD given '!$C$3:$E$593,3,FALSE)</f>
        <v>10</v>
      </c>
      <c r="H43" s="7"/>
      <c r="I43" s="7">
        <v>11</v>
      </c>
      <c r="J43" s="7"/>
      <c r="K43" s="7">
        <f t="shared" si="1"/>
        <v>-14</v>
      </c>
      <c r="L43" s="18">
        <v>10.632999999999999</v>
      </c>
      <c r="M43" s="18">
        <f t="shared" si="2"/>
        <v>106.32999999999998</v>
      </c>
      <c r="N43" s="18">
        <f t="shared" si="0"/>
        <v>265.82499999999999</v>
      </c>
      <c r="O43" s="32"/>
    </row>
    <row r="44" spans="1:15">
      <c r="A44" s="5">
        <v>48</v>
      </c>
      <c r="B44" s="6" t="s">
        <v>4</v>
      </c>
      <c r="C44" s="6" t="s">
        <v>145</v>
      </c>
      <c r="D44" s="6"/>
      <c r="E44" s="21" t="s">
        <v>146</v>
      </c>
      <c r="F44" s="7">
        <v>30</v>
      </c>
      <c r="G44" s="7">
        <f>VLOOKUP(C44,'SPD given '!$C$3:$E$593,3,FALSE)</f>
        <v>10</v>
      </c>
      <c r="H44" s="7"/>
      <c r="I44" s="7">
        <f t="shared" si="3"/>
        <v>30</v>
      </c>
      <c r="J44" s="7"/>
      <c r="K44" s="7">
        <f t="shared" si="1"/>
        <v>0</v>
      </c>
      <c r="L44" s="18">
        <v>2.1269999999999998</v>
      </c>
      <c r="M44" s="18">
        <f t="shared" si="2"/>
        <v>21.269999999999996</v>
      </c>
      <c r="N44" s="18">
        <f t="shared" si="0"/>
        <v>63.809999999999995</v>
      </c>
      <c r="O44" s="32"/>
    </row>
    <row r="45" spans="1:15">
      <c r="A45" s="5">
        <v>49</v>
      </c>
      <c r="B45" s="6" t="s">
        <v>4</v>
      </c>
      <c r="C45" s="6" t="s">
        <v>148</v>
      </c>
      <c r="D45" s="6"/>
      <c r="E45" s="21" t="s">
        <v>149</v>
      </c>
      <c r="F45" s="7">
        <v>30</v>
      </c>
      <c r="G45" s="7">
        <f>VLOOKUP(C45,'SPD given '!$C$3:$E$593,3,FALSE)</f>
        <v>10</v>
      </c>
      <c r="H45" s="7"/>
      <c r="I45" s="7">
        <v>27</v>
      </c>
      <c r="J45" s="7"/>
      <c r="K45" s="7">
        <f t="shared" si="1"/>
        <v>-3</v>
      </c>
      <c r="L45" s="18">
        <v>2.1269999999999998</v>
      </c>
      <c r="M45" s="18">
        <f t="shared" si="2"/>
        <v>21.269999999999996</v>
      </c>
      <c r="N45" s="18">
        <f t="shared" si="0"/>
        <v>63.809999999999995</v>
      </c>
      <c r="O45" s="32"/>
    </row>
    <row r="46" spans="1:15" hidden="1">
      <c r="A46" s="5">
        <v>50</v>
      </c>
      <c r="B46" s="6" t="s">
        <v>4</v>
      </c>
      <c r="C46" s="6" t="s">
        <v>1739</v>
      </c>
      <c r="D46" s="6"/>
      <c r="E46" s="21" t="s">
        <v>1740</v>
      </c>
      <c r="F46" s="7">
        <v>5</v>
      </c>
      <c r="G46" s="7" t="e">
        <f>VLOOKUP(C46,'SPD given '!$C$3:$E$593,3,FALSE)</f>
        <v>#N/A</v>
      </c>
      <c r="H46" s="7"/>
      <c r="I46" s="7">
        <f t="shared" si="3"/>
        <v>5</v>
      </c>
      <c r="J46" s="7"/>
      <c r="K46" s="7">
        <f t="shared" si="1"/>
        <v>0</v>
      </c>
      <c r="L46" s="18">
        <v>63.792999999999999</v>
      </c>
      <c r="M46" s="18" t="e">
        <f t="shared" si="2"/>
        <v>#N/A</v>
      </c>
      <c r="N46" s="18">
        <f t="shared" si="0"/>
        <v>318.96499999999997</v>
      </c>
      <c r="O46" s="32"/>
    </row>
    <row r="47" spans="1:15" ht="20.399999999999999">
      <c r="A47" s="5">
        <v>51</v>
      </c>
      <c r="B47" s="6" t="s">
        <v>4</v>
      </c>
      <c r="C47" s="6" t="s">
        <v>1741</v>
      </c>
      <c r="D47" s="6"/>
      <c r="E47" s="21" t="s">
        <v>1742</v>
      </c>
      <c r="F47" s="7">
        <v>25</v>
      </c>
      <c r="G47" s="7">
        <f>VLOOKUP(C47,'SPD given '!$C$3:$E$593,3,FALSE)</f>
        <v>10</v>
      </c>
      <c r="H47" s="7"/>
      <c r="I47" s="7">
        <v>9</v>
      </c>
      <c r="J47" s="7"/>
      <c r="K47" s="7">
        <f t="shared" si="1"/>
        <v>-16</v>
      </c>
      <c r="L47" s="18">
        <v>5.3170000000000002</v>
      </c>
      <c r="M47" s="18">
        <f t="shared" si="2"/>
        <v>53.17</v>
      </c>
      <c r="N47" s="18">
        <f t="shared" si="0"/>
        <v>132.92500000000001</v>
      </c>
      <c r="O47" s="32"/>
    </row>
    <row r="48" spans="1:15">
      <c r="A48" s="5">
        <v>52</v>
      </c>
      <c r="B48" s="6" t="s">
        <v>4</v>
      </c>
      <c r="C48" s="6" t="s">
        <v>157</v>
      </c>
      <c r="D48" s="6"/>
      <c r="E48" s="21" t="s">
        <v>158</v>
      </c>
      <c r="F48" s="7">
        <v>50</v>
      </c>
      <c r="G48" s="7">
        <f>VLOOKUP(C48,'SPD given '!$C$3:$E$593,3,FALSE)</f>
        <v>50</v>
      </c>
      <c r="H48" s="7"/>
      <c r="I48" s="7">
        <v>14</v>
      </c>
      <c r="J48" s="7"/>
      <c r="K48" s="7">
        <f t="shared" si="1"/>
        <v>-36</v>
      </c>
      <c r="L48" s="18">
        <v>3.19</v>
      </c>
      <c r="M48" s="18">
        <f t="shared" si="2"/>
        <v>159.5</v>
      </c>
      <c r="N48" s="18">
        <f t="shared" si="0"/>
        <v>159.5</v>
      </c>
      <c r="O48" s="32"/>
    </row>
    <row r="49" spans="1:15" ht="20.399999999999999">
      <c r="A49" s="5">
        <v>53</v>
      </c>
      <c r="B49" s="6" t="s">
        <v>4</v>
      </c>
      <c r="C49" s="6" t="s">
        <v>160</v>
      </c>
      <c r="D49" s="6"/>
      <c r="E49" s="21" t="s">
        <v>1743</v>
      </c>
      <c r="F49" s="7">
        <v>25</v>
      </c>
      <c r="G49" s="7">
        <f>VLOOKUP(C49,'SPD given '!$C$3:$E$593,3,FALSE)</f>
        <v>10</v>
      </c>
      <c r="H49" s="7"/>
      <c r="I49" s="7">
        <v>9</v>
      </c>
      <c r="J49" s="7"/>
      <c r="K49" s="7">
        <f t="shared" si="1"/>
        <v>-16</v>
      </c>
      <c r="L49" s="18">
        <v>12.759</v>
      </c>
      <c r="M49" s="18">
        <f t="shared" si="2"/>
        <v>127.59</v>
      </c>
      <c r="N49" s="18">
        <f t="shared" si="0"/>
        <v>318.97500000000002</v>
      </c>
      <c r="O49" s="32"/>
    </row>
    <row r="50" spans="1:15">
      <c r="A50" s="5">
        <v>54</v>
      </c>
      <c r="B50" s="6" t="s">
        <v>4</v>
      </c>
      <c r="C50" s="6" t="s">
        <v>163</v>
      </c>
      <c r="D50" s="6"/>
      <c r="E50" s="21" t="s">
        <v>164</v>
      </c>
      <c r="F50" s="7">
        <v>40</v>
      </c>
      <c r="G50" s="7">
        <f>VLOOKUP(C50,'SPD given '!$C$3:$E$593,3,FALSE)</f>
        <v>40</v>
      </c>
      <c r="H50" s="7"/>
      <c r="I50" s="7">
        <f t="shared" si="3"/>
        <v>40</v>
      </c>
      <c r="J50" s="7"/>
      <c r="K50" s="7">
        <f t="shared" si="1"/>
        <v>0</v>
      </c>
      <c r="L50" s="18">
        <v>6.38</v>
      </c>
      <c r="M50" s="18">
        <f t="shared" si="2"/>
        <v>255.2</v>
      </c>
      <c r="N50" s="18">
        <f t="shared" si="0"/>
        <v>255.2</v>
      </c>
      <c r="O50" s="32"/>
    </row>
    <row r="51" spans="1:15">
      <c r="A51" s="5">
        <v>55</v>
      </c>
      <c r="B51" s="6" t="s">
        <v>4</v>
      </c>
      <c r="C51" s="6" t="s">
        <v>166</v>
      </c>
      <c r="D51" s="6"/>
      <c r="E51" s="21" t="s">
        <v>167</v>
      </c>
      <c r="F51" s="7">
        <v>10</v>
      </c>
      <c r="G51" s="7">
        <f>VLOOKUP(C51,'SPD given '!$C$3:$E$593,3,FALSE)</f>
        <v>10</v>
      </c>
      <c r="H51" s="7"/>
      <c r="I51" s="7">
        <f t="shared" si="3"/>
        <v>10</v>
      </c>
      <c r="J51" s="7"/>
      <c r="K51" s="7">
        <f t="shared" si="1"/>
        <v>0</v>
      </c>
      <c r="L51" s="18">
        <v>15.949</v>
      </c>
      <c r="M51" s="18">
        <f t="shared" si="2"/>
        <v>159.49</v>
      </c>
      <c r="N51" s="18">
        <f t="shared" si="0"/>
        <v>159.49</v>
      </c>
      <c r="O51" s="32"/>
    </row>
    <row r="52" spans="1:15">
      <c r="A52" s="5">
        <v>56</v>
      </c>
      <c r="B52" s="6" t="s">
        <v>4</v>
      </c>
      <c r="C52" s="6" t="s">
        <v>169</v>
      </c>
      <c r="D52" s="6"/>
      <c r="E52" s="21" t="s">
        <v>170</v>
      </c>
      <c r="F52" s="7">
        <v>50</v>
      </c>
      <c r="G52" s="7">
        <f>VLOOKUP(C52,'SPD given '!$C$3:$E$593,3,FALSE)</f>
        <v>20</v>
      </c>
      <c r="H52" s="7"/>
      <c r="I52" s="7">
        <f t="shared" si="3"/>
        <v>50</v>
      </c>
      <c r="J52" s="7"/>
      <c r="K52" s="7">
        <f t="shared" si="1"/>
        <v>0</v>
      </c>
      <c r="L52" s="18">
        <v>2.6589999999999998</v>
      </c>
      <c r="M52" s="18">
        <f t="shared" si="2"/>
        <v>53.179999999999993</v>
      </c>
      <c r="N52" s="18">
        <f t="shared" si="0"/>
        <v>132.94999999999999</v>
      </c>
      <c r="O52" s="32"/>
    </row>
    <row r="53" spans="1:15">
      <c r="A53" s="5">
        <v>57</v>
      </c>
      <c r="B53" s="6" t="s">
        <v>4</v>
      </c>
      <c r="C53" s="6" t="s">
        <v>172</v>
      </c>
      <c r="D53" s="6"/>
      <c r="E53" s="21" t="s">
        <v>173</v>
      </c>
      <c r="F53" s="7">
        <v>50</v>
      </c>
      <c r="G53" s="7">
        <f>VLOOKUP(C53,'SPD given '!$C$3:$E$593,3,FALSE)</f>
        <v>20</v>
      </c>
      <c r="H53" s="7"/>
      <c r="I53" s="7">
        <f t="shared" si="3"/>
        <v>50</v>
      </c>
      <c r="J53" s="7"/>
      <c r="K53" s="7">
        <f t="shared" si="1"/>
        <v>0</v>
      </c>
      <c r="L53" s="18">
        <v>2.6589999999999998</v>
      </c>
      <c r="M53" s="18">
        <f t="shared" si="2"/>
        <v>53.179999999999993</v>
      </c>
      <c r="N53" s="18">
        <f t="shared" si="0"/>
        <v>132.94999999999999</v>
      </c>
      <c r="O53" s="32"/>
    </row>
    <row r="54" spans="1:15">
      <c r="A54" s="5">
        <v>58</v>
      </c>
      <c r="B54" s="6" t="s">
        <v>4</v>
      </c>
      <c r="C54" s="6" t="s">
        <v>175</v>
      </c>
      <c r="D54" s="6"/>
      <c r="E54" s="21" t="s">
        <v>176</v>
      </c>
      <c r="F54" s="7">
        <v>50</v>
      </c>
      <c r="G54" s="7">
        <f>VLOOKUP(C54,'SPD given '!$C$3:$E$593,3,FALSE)</f>
        <v>50</v>
      </c>
      <c r="H54" s="7"/>
      <c r="I54" s="7">
        <f t="shared" si="3"/>
        <v>50</v>
      </c>
      <c r="J54" s="7"/>
      <c r="K54" s="7">
        <f t="shared" si="1"/>
        <v>0</v>
      </c>
      <c r="L54" s="18">
        <v>2.6589999999999998</v>
      </c>
      <c r="M54" s="18">
        <f t="shared" si="2"/>
        <v>132.94999999999999</v>
      </c>
      <c r="N54" s="18">
        <f t="shared" si="0"/>
        <v>132.94999999999999</v>
      </c>
      <c r="O54" s="32"/>
    </row>
    <row r="55" spans="1:15">
      <c r="A55" s="5">
        <v>59</v>
      </c>
      <c r="B55" s="6" t="s">
        <v>4</v>
      </c>
      <c r="C55" s="6" t="s">
        <v>178</v>
      </c>
      <c r="D55" s="6"/>
      <c r="E55" s="21" t="s">
        <v>179</v>
      </c>
      <c r="F55" s="7">
        <v>50</v>
      </c>
      <c r="G55" s="7">
        <f>VLOOKUP(C55,'SPD given '!$C$3:$E$593,3,FALSE)</f>
        <v>50</v>
      </c>
      <c r="H55" s="7"/>
      <c r="I55" s="7">
        <f t="shared" si="3"/>
        <v>50</v>
      </c>
      <c r="J55" s="7"/>
      <c r="K55" s="7">
        <f t="shared" si="1"/>
        <v>0</v>
      </c>
      <c r="L55" s="18">
        <v>2.6589999999999998</v>
      </c>
      <c r="M55" s="18">
        <f t="shared" si="2"/>
        <v>132.94999999999999</v>
      </c>
      <c r="N55" s="18">
        <f t="shared" si="0"/>
        <v>132.94999999999999</v>
      </c>
      <c r="O55" s="32"/>
    </row>
    <row r="56" spans="1:15">
      <c r="A56" s="5">
        <v>60</v>
      </c>
      <c r="B56" s="6" t="s">
        <v>4</v>
      </c>
      <c r="C56" s="6" t="s">
        <v>181</v>
      </c>
      <c r="D56" s="6"/>
      <c r="E56" s="21" t="s">
        <v>182</v>
      </c>
      <c r="F56" s="7">
        <v>2</v>
      </c>
      <c r="G56" s="7">
        <f>VLOOKUP(C56,'SPD given '!$C$3:$E$593,3,FALSE)</f>
        <v>2</v>
      </c>
      <c r="H56" s="7"/>
      <c r="I56" s="7">
        <f t="shared" si="3"/>
        <v>2</v>
      </c>
      <c r="J56" s="7"/>
      <c r="K56" s="7">
        <f t="shared" si="1"/>
        <v>0</v>
      </c>
      <c r="L56" s="18">
        <v>47.844999999999999</v>
      </c>
      <c r="M56" s="18">
        <f t="shared" si="2"/>
        <v>95.69</v>
      </c>
      <c r="N56" s="18">
        <f t="shared" si="0"/>
        <v>95.69</v>
      </c>
      <c r="O56" s="32"/>
    </row>
    <row r="57" spans="1:15">
      <c r="A57" s="5">
        <v>61</v>
      </c>
      <c r="B57" s="6" t="s">
        <v>4</v>
      </c>
      <c r="C57" s="6" t="s">
        <v>184</v>
      </c>
      <c r="D57" s="6"/>
      <c r="E57" s="21" t="s">
        <v>185</v>
      </c>
      <c r="F57" s="7">
        <v>2</v>
      </c>
      <c r="G57" s="7">
        <f>VLOOKUP(C57,'SPD given '!$C$3:$E$593,3,FALSE)</f>
        <v>1</v>
      </c>
      <c r="H57" s="7"/>
      <c r="I57" s="7">
        <f t="shared" si="3"/>
        <v>2</v>
      </c>
      <c r="J57" s="7"/>
      <c r="K57" s="7">
        <f t="shared" si="1"/>
        <v>0</v>
      </c>
      <c r="L57" s="18">
        <v>53.161000000000001</v>
      </c>
      <c r="M57" s="18">
        <f t="shared" si="2"/>
        <v>53.161000000000001</v>
      </c>
      <c r="N57" s="18">
        <f t="shared" si="0"/>
        <v>106.322</v>
      </c>
      <c r="O57" s="32"/>
    </row>
    <row r="58" spans="1:15">
      <c r="A58" s="5">
        <v>62</v>
      </c>
      <c r="B58" s="6" t="s">
        <v>4</v>
      </c>
      <c r="C58" s="6" t="s">
        <v>187</v>
      </c>
      <c r="D58" s="6"/>
      <c r="E58" s="21" t="s">
        <v>188</v>
      </c>
      <c r="F58" s="7">
        <v>10</v>
      </c>
      <c r="G58" s="7">
        <f>VLOOKUP(C58,'SPD given '!$C$3:$E$593,3,FALSE)</f>
        <v>10</v>
      </c>
      <c r="H58" s="7"/>
      <c r="I58" s="7">
        <f t="shared" si="3"/>
        <v>10</v>
      </c>
      <c r="J58" s="7"/>
      <c r="K58" s="7">
        <f t="shared" si="1"/>
        <v>0</v>
      </c>
      <c r="L58" s="18">
        <v>31.896999999999998</v>
      </c>
      <c r="M58" s="18">
        <f t="shared" si="2"/>
        <v>318.96999999999997</v>
      </c>
      <c r="N58" s="18">
        <f t="shared" ref="N58:N123" si="4">F58*L58</f>
        <v>318.96999999999997</v>
      </c>
      <c r="O58" s="32"/>
    </row>
    <row r="59" spans="1:15">
      <c r="A59" s="5">
        <v>63</v>
      </c>
      <c r="B59" s="6" t="s">
        <v>4</v>
      </c>
      <c r="C59" s="6" t="s">
        <v>190</v>
      </c>
      <c r="D59" s="6"/>
      <c r="E59" s="21" t="s">
        <v>191</v>
      </c>
      <c r="F59" s="7">
        <v>50</v>
      </c>
      <c r="G59" s="7">
        <f>VLOOKUP(C59,'SPD given '!$C$3:$E$593,3,FALSE)</f>
        <v>50</v>
      </c>
      <c r="H59" s="7"/>
      <c r="I59" s="7">
        <v>13</v>
      </c>
      <c r="J59" s="7"/>
      <c r="K59" s="7">
        <f t="shared" si="1"/>
        <v>-37</v>
      </c>
      <c r="L59" s="18">
        <v>2.6589999999999998</v>
      </c>
      <c r="M59" s="18">
        <f t="shared" si="2"/>
        <v>132.94999999999999</v>
      </c>
      <c r="N59" s="18">
        <f t="shared" si="4"/>
        <v>132.94999999999999</v>
      </c>
      <c r="O59" s="32"/>
    </row>
    <row r="60" spans="1:15">
      <c r="A60" s="5">
        <v>64</v>
      </c>
      <c r="B60" s="6" t="s">
        <v>4</v>
      </c>
      <c r="C60" s="6" t="s">
        <v>193</v>
      </c>
      <c r="D60" s="6"/>
      <c r="E60" s="21" t="s">
        <v>194</v>
      </c>
      <c r="F60" s="7">
        <v>10</v>
      </c>
      <c r="G60" s="7">
        <f>VLOOKUP(C60,'SPD given '!$C$3:$E$593,3,FALSE)</f>
        <v>10</v>
      </c>
      <c r="H60" s="7"/>
      <c r="I60" s="7">
        <v>8</v>
      </c>
      <c r="J60" s="7"/>
      <c r="K60" s="7">
        <f t="shared" si="1"/>
        <v>-2</v>
      </c>
      <c r="L60" s="18">
        <v>6.9109999999999996</v>
      </c>
      <c r="M60" s="18">
        <f t="shared" si="2"/>
        <v>69.11</v>
      </c>
      <c r="N60" s="18">
        <f t="shared" si="4"/>
        <v>69.11</v>
      </c>
      <c r="O60" s="32"/>
    </row>
    <row r="61" spans="1:15">
      <c r="A61" s="5">
        <v>65</v>
      </c>
      <c r="B61" s="6" t="s">
        <v>4</v>
      </c>
      <c r="C61" s="6" t="s">
        <v>196</v>
      </c>
      <c r="D61" s="6"/>
      <c r="E61" s="21" t="s">
        <v>197</v>
      </c>
      <c r="F61" s="7">
        <v>50</v>
      </c>
      <c r="G61" s="7">
        <f>VLOOKUP(C61,'SPD given '!$C$3:$E$593,3,FALSE)</f>
        <v>10</v>
      </c>
      <c r="H61" s="7"/>
      <c r="I61" s="7">
        <v>4</v>
      </c>
      <c r="J61" s="7"/>
      <c r="K61" s="7">
        <f t="shared" si="1"/>
        <v>-46</v>
      </c>
      <c r="L61" s="18">
        <v>12.759</v>
      </c>
      <c r="M61" s="18">
        <f t="shared" si="2"/>
        <v>127.59</v>
      </c>
      <c r="N61" s="18">
        <f t="shared" si="4"/>
        <v>637.95000000000005</v>
      </c>
      <c r="O61" s="32"/>
    </row>
    <row r="62" spans="1:15">
      <c r="A62" s="5">
        <v>66</v>
      </c>
      <c r="B62" s="6" t="s">
        <v>4</v>
      </c>
      <c r="C62" s="6" t="s">
        <v>199</v>
      </c>
      <c r="D62" s="6"/>
      <c r="E62" s="21" t="s">
        <v>200</v>
      </c>
      <c r="F62" s="7">
        <v>25</v>
      </c>
      <c r="G62" s="7">
        <f>VLOOKUP(C62,'SPD given '!$C$3:$E$593,3,FALSE)</f>
        <v>13</v>
      </c>
      <c r="H62" s="7"/>
      <c r="I62" s="7">
        <f t="shared" si="3"/>
        <v>25</v>
      </c>
      <c r="J62" s="7"/>
      <c r="K62" s="7">
        <f t="shared" si="1"/>
        <v>0</v>
      </c>
      <c r="L62" s="18">
        <v>12.759</v>
      </c>
      <c r="M62" s="18">
        <f t="shared" si="2"/>
        <v>165.86700000000002</v>
      </c>
      <c r="N62" s="18">
        <f t="shared" si="4"/>
        <v>318.97500000000002</v>
      </c>
      <c r="O62" s="32"/>
    </row>
    <row r="63" spans="1:15">
      <c r="A63" s="5">
        <v>67</v>
      </c>
      <c r="B63" s="6" t="s">
        <v>201</v>
      </c>
      <c r="C63" s="6" t="s">
        <v>202</v>
      </c>
      <c r="D63" s="6"/>
      <c r="E63" s="21" t="s">
        <v>6</v>
      </c>
      <c r="F63" s="7">
        <v>50</v>
      </c>
      <c r="G63" s="7">
        <f>VLOOKUP(C63,'SPD given '!$C$3:$E$593,3,FALSE)</f>
        <v>50</v>
      </c>
      <c r="H63" s="7"/>
      <c r="I63" s="7">
        <f t="shared" si="3"/>
        <v>50</v>
      </c>
      <c r="J63" s="7"/>
      <c r="K63" s="7">
        <f t="shared" si="1"/>
        <v>0</v>
      </c>
      <c r="L63" s="18">
        <v>2.4350000000000001</v>
      </c>
      <c r="M63" s="18">
        <f t="shared" si="2"/>
        <v>121.75</v>
      </c>
      <c r="N63" s="18">
        <f t="shared" si="4"/>
        <v>121.75</v>
      </c>
      <c r="O63" s="32"/>
    </row>
    <row r="64" spans="1:15" hidden="1">
      <c r="A64" s="5">
        <v>68</v>
      </c>
      <c r="B64" s="6" t="s">
        <v>201</v>
      </c>
      <c r="C64" s="6" t="s">
        <v>205</v>
      </c>
      <c r="D64" s="6"/>
      <c r="E64" s="21" t="s">
        <v>206</v>
      </c>
      <c r="F64" s="7">
        <v>50</v>
      </c>
      <c r="G64" s="7" t="e">
        <f>VLOOKUP(C64,'SPD given '!$C$3:$E$593,3,FALSE)</f>
        <v>#N/A</v>
      </c>
      <c r="H64" s="7"/>
      <c r="I64" s="7">
        <f t="shared" si="3"/>
        <v>50</v>
      </c>
      <c r="J64" s="7"/>
      <c r="K64" s="7">
        <f t="shared" si="1"/>
        <v>0</v>
      </c>
      <c r="L64" s="18">
        <v>2.1269999999999998</v>
      </c>
      <c r="M64" s="18" t="e">
        <f t="shared" si="2"/>
        <v>#N/A</v>
      </c>
      <c r="N64" s="18">
        <f t="shared" si="4"/>
        <v>106.35</v>
      </c>
      <c r="O64" s="32"/>
    </row>
    <row r="65" spans="1:15" hidden="1">
      <c r="A65" s="5">
        <v>69</v>
      </c>
      <c r="B65" s="6" t="s">
        <v>201</v>
      </c>
      <c r="C65" s="6" t="s">
        <v>208</v>
      </c>
      <c r="D65" s="6"/>
      <c r="E65" s="21" t="s">
        <v>209</v>
      </c>
      <c r="F65" s="7">
        <v>50</v>
      </c>
      <c r="G65" s="7" t="e">
        <f>VLOOKUP(C65,'SPD given '!$C$3:$E$593,3,FALSE)</f>
        <v>#N/A</v>
      </c>
      <c r="H65" s="7"/>
      <c r="I65" s="7">
        <f t="shared" si="3"/>
        <v>50</v>
      </c>
      <c r="J65" s="7"/>
      <c r="K65" s="7">
        <f t="shared" si="1"/>
        <v>0</v>
      </c>
      <c r="L65" s="18">
        <v>2.1269999999999998</v>
      </c>
      <c r="M65" s="18" t="e">
        <f t="shared" si="2"/>
        <v>#N/A</v>
      </c>
      <c r="N65" s="18">
        <f t="shared" si="4"/>
        <v>106.35</v>
      </c>
      <c r="O65" s="32"/>
    </row>
    <row r="66" spans="1:15" hidden="1">
      <c r="A66" s="5">
        <v>70</v>
      </c>
      <c r="B66" s="6" t="s">
        <v>201</v>
      </c>
      <c r="C66" s="6" t="s">
        <v>211</v>
      </c>
      <c r="D66" s="6"/>
      <c r="E66" s="21" t="s">
        <v>15</v>
      </c>
      <c r="F66" s="7">
        <v>50</v>
      </c>
      <c r="G66" s="7" t="e">
        <f>VLOOKUP(C66,'SPD given '!$C$3:$E$593,3,FALSE)</f>
        <v>#N/A</v>
      </c>
      <c r="H66" s="7"/>
      <c r="I66" s="7">
        <f t="shared" si="3"/>
        <v>50</v>
      </c>
      <c r="J66" s="7"/>
      <c r="K66" s="7">
        <f t="shared" si="1"/>
        <v>0</v>
      </c>
      <c r="L66" s="18">
        <v>2.1269999999999998</v>
      </c>
      <c r="M66" s="18" t="e">
        <f t="shared" si="2"/>
        <v>#N/A</v>
      </c>
      <c r="N66" s="18">
        <f t="shared" si="4"/>
        <v>106.35</v>
      </c>
      <c r="O66" s="32"/>
    </row>
    <row r="67" spans="1:15" hidden="1">
      <c r="A67" s="5">
        <v>71</v>
      </c>
      <c r="B67" s="6" t="s">
        <v>201</v>
      </c>
      <c r="C67" s="6" t="s">
        <v>214</v>
      </c>
      <c r="D67" s="6"/>
      <c r="E67" s="21" t="s">
        <v>215</v>
      </c>
      <c r="F67" s="7">
        <v>50</v>
      </c>
      <c r="G67" s="7" t="e">
        <f>VLOOKUP(C67,'SPD given '!$C$3:$E$593,3,FALSE)</f>
        <v>#N/A</v>
      </c>
      <c r="H67" s="7"/>
      <c r="I67" s="7">
        <v>50</v>
      </c>
      <c r="J67" s="7"/>
      <c r="K67" s="7">
        <f t="shared" ref="K67:K130" si="5">I67-F67</f>
        <v>0</v>
      </c>
      <c r="L67" s="18">
        <v>2.1269999999999998</v>
      </c>
      <c r="M67" s="18" t="e">
        <f t="shared" ref="M67:M130" si="6">G67*L67</f>
        <v>#N/A</v>
      </c>
      <c r="N67" s="18">
        <f t="shared" si="4"/>
        <v>106.35</v>
      </c>
      <c r="O67" s="32"/>
    </row>
    <row r="68" spans="1:15" hidden="1">
      <c r="A68" s="5">
        <v>72</v>
      </c>
      <c r="B68" s="6" t="s">
        <v>201</v>
      </c>
      <c r="C68" s="6">
        <v>2373035330</v>
      </c>
      <c r="D68" s="6"/>
      <c r="E68" s="21" t="s">
        <v>18</v>
      </c>
      <c r="F68" s="7">
        <v>50</v>
      </c>
      <c r="G68" s="7" t="e">
        <f>VLOOKUP(C68,'SPD given '!$C$3:$E$593,3,FALSE)</f>
        <v>#N/A</v>
      </c>
      <c r="H68" s="7"/>
      <c r="I68" s="7">
        <v>50</v>
      </c>
      <c r="J68" s="7"/>
      <c r="K68" s="7">
        <f t="shared" si="5"/>
        <v>0</v>
      </c>
      <c r="L68" s="18">
        <v>2.1269999999999998</v>
      </c>
      <c r="M68" s="18" t="e">
        <f t="shared" si="6"/>
        <v>#N/A</v>
      </c>
      <c r="N68" s="18">
        <f t="shared" si="4"/>
        <v>106.35</v>
      </c>
      <c r="O68" s="32"/>
    </row>
    <row r="69" spans="1:15" hidden="1">
      <c r="A69" s="5">
        <v>73</v>
      </c>
      <c r="B69" s="6" t="s">
        <v>201</v>
      </c>
      <c r="C69" s="6" t="s">
        <v>219</v>
      </c>
      <c r="D69" s="6"/>
      <c r="E69" s="21" t="s">
        <v>220</v>
      </c>
      <c r="F69" s="7">
        <v>50</v>
      </c>
      <c r="G69" s="7" t="e">
        <f>VLOOKUP(C69,'SPD given '!$C$3:$E$593,3,FALSE)</f>
        <v>#N/A</v>
      </c>
      <c r="H69" s="7"/>
      <c r="I69" s="7">
        <f t="shared" ref="I69:I129" si="7">F69</f>
        <v>50</v>
      </c>
      <c r="J69" s="7"/>
      <c r="K69" s="7">
        <f t="shared" si="5"/>
        <v>0</v>
      </c>
      <c r="L69" s="18">
        <v>5.3170000000000002</v>
      </c>
      <c r="M69" s="18" t="e">
        <f t="shared" si="6"/>
        <v>#N/A</v>
      </c>
      <c r="N69" s="18">
        <f t="shared" si="4"/>
        <v>265.85000000000002</v>
      </c>
      <c r="O69" s="32"/>
    </row>
    <row r="70" spans="1:15" hidden="1">
      <c r="A70" s="5">
        <v>74</v>
      </c>
      <c r="B70" s="6" t="s">
        <v>201</v>
      </c>
      <c r="C70" s="6" t="s">
        <v>222</v>
      </c>
      <c r="D70" s="6"/>
      <c r="E70" s="21" t="s">
        <v>223</v>
      </c>
      <c r="F70" s="7">
        <v>5</v>
      </c>
      <c r="G70" s="7" t="e">
        <f>VLOOKUP(C70,'SPD given '!$C$3:$E$593,3,FALSE)</f>
        <v>#N/A</v>
      </c>
      <c r="H70" s="7"/>
      <c r="I70" s="7">
        <v>5</v>
      </c>
      <c r="J70" s="7" t="s">
        <v>1803</v>
      </c>
      <c r="K70" s="7">
        <f t="shared" si="5"/>
        <v>0</v>
      </c>
      <c r="L70" s="18">
        <v>12.759</v>
      </c>
      <c r="M70" s="18" t="e">
        <f t="shared" si="6"/>
        <v>#N/A</v>
      </c>
      <c r="N70" s="18">
        <f t="shared" si="4"/>
        <v>63.795000000000002</v>
      </c>
      <c r="O70" s="7" t="s">
        <v>1803</v>
      </c>
    </row>
    <row r="71" spans="1:15" hidden="1">
      <c r="A71" s="5">
        <v>75</v>
      </c>
      <c r="B71" s="6" t="s">
        <v>201</v>
      </c>
      <c r="C71" s="6" t="s">
        <v>225</v>
      </c>
      <c r="D71" s="6"/>
      <c r="E71" s="21" t="s">
        <v>226</v>
      </c>
      <c r="F71" s="7">
        <v>5</v>
      </c>
      <c r="G71" s="7" t="e">
        <f>VLOOKUP(C71,'SPD given '!$C$3:$E$593,3,FALSE)</f>
        <v>#N/A</v>
      </c>
      <c r="H71" s="7"/>
      <c r="I71" s="7">
        <f t="shared" si="7"/>
        <v>5</v>
      </c>
      <c r="J71" s="7"/>
      <c r="K71" s="7">
        <f t="shared" si="5"/>
        <v>0</v>
      </c>
      <c r="L71" s="18">
        <v>31.896999999999998</v>
      </c>
      <c r="M71" s="18" t="e">
        <f t="shared" si="6"/>
        <v>#N/A</v>
      </c>
      <c r="N71" s="18">
        <f t="shared" si="4"/>
        <v>159.48499999999999</v>
      </c>
      <c r="O71" s="32"/>
    </row>
    <row r="72" spans="1:15" hidden="1">
      <c r="A72" s="5">
        <v>76</v>
      </c>
      <c r="B72" s="6" t="s">
        <v>201</v>
      </c>
      <c r="C72" s="6" t="s">
        <v>228</v>
      </c>
      <c r="D72" s="6"/>
      <c r="E72" s="21" t="s">
        <v>229</v>
      </c>
      <c r="F72" s="7">
        <v>50</v>
      </c>
      <c r="G72" s="7" t="e">
        <f>VLOOKUP(C72,'SPD given '!$C$3:$E$593,3,FALSE)</f>
        <v>#N/A</v>
      </c>
      <c r="H72" s="7"/>
      <c r="I72" s="7">
        <v>50</v>
      </c>
      <c r="J72" s="7"/>
      <c r="K72" s="7">
        <f t="shared" si="5"/>
        <v>0</v>
      </c>
      <c r="L72" s="18">
        <v>2.6589999999999998</v>
      </c>
      <c r="M72" s="18" t="e">
        <f t="shared" si="6"/>
        <v>#N/A</v>
      </c>
      <c r="N72" s="18">
        <f t="shared" si="4"/>
        <v>132.94999999999999</v>
      </c>
      <c r="O72" s="32"/>
    </row>
    <row r="73" spans="1:15">
      <c r="A73" s="5">
        <v>77</v>
      </c>
      <c r="B73" s="6" t="s">
        <v>201</v>
      </c>
      <c r="C73" s="6" t="s">
        <v>231</v>
      </c>
      <c r="D73" s="6"/>
      <c r="E73" s="21" t="s">
        <v>232</v>
      </c>
      <c r="F73" s="7">
        <v>100</v>
      </c>
      <c r="G73" s="7">
        <f>VLOOKUP(C73,'SPD given '!$C$3:$E$593,3,FALSE)</f>
        <v>100</v>
      </c>
      <c r="H73" s="7"/>
      <c r="I73" s="7">
        <f t="shared" si="7"/>
        <v>100</v>
      </c>
      <c r="J73" s="7" t="s">
        <v>1784</v>
      </c>
      <c r="K73" s="7">
        <f t="shared" si="5"/>
        <v>0</v>
      </c>
      <c r="L73" s="18">
        <v>4.2530000000000001</v>
      </c>
      <c r="M73" s="18">
        <f t="shared" si="6"/>
        <v>425.3</v>
      </c>
      <c r="N73" s="18">
        <f t="shared" si="4"/>
        <v>425.3</v>
      </c>
      <c r="O73" s="32"/>
    </row>
    <row r="74" spans="1:15" hidden="1">
      <c r="A74" s="5">
        <v>78</v>
      </c>
      <c r="B74" s="6" t="s">
        <v>201</v>
      </c>
      <c r="C74" s="6" t="s">
        <v>234</v>
      </c>
      <c r="D74" s="6"/>
      <c r="E74" s="21" t="s">
        <v>235</v>
      </c>
      <c r="F74" s="7">
        <v>50</v>
      </c>
      <c r="G74" s="7" t="e">
        <f>VLOOKUP(C74,'SPD given '!$C$3:$E$593,3,FALSE)</f>
        <v>#N/A</v>
      </c>
      <c r="H74" s="7"/>
      <c r="I74" s="7">
        <f t="shared" si="7"/>
        <v>50</v>
      </c>
      <c r="J74" s="7"/>
      <c r="K74" s="7">
        <f t="shared" si="5"/>
        <v>0</v>
      </c>
      <c r="L74" s="18">
        <v>3.19</v>
      </c>
      <c r="M74" s="18" t="e">
        <f t="shared" si="6"/>
        <v>#N/A</v>
      </c>
      <c r="N74" s="18">
        <f t="shared" si="4"/>
        <v>159.5</v>
      </c>
      <c r="O74" s="32"/>
    </row>
    <row r="75" spans="1:15" hidden="1">
      <c r="A75" s="5">
        <v>79</v>
      </c>
      <c r="B75" s="6" t="s">
        <v>201</v>
      </c>
      <c r="C75" s="6" t="s">
        <v>237</v>
      </c>
      <c r="D75" s="6"/>
      <c r="E75" s="21" t="s">
        <v>238</v>
      </c>
      <c r="F75" s="7">
        <v>50</v>
      </c>
      <c r="G75" s="7" t="e">
        <f>VLOOKUP(C75,'SPD given '!$C$3:$E$593,3,FALSE)</f>
        <v>#N/A</v>
      </c>
      <c r="H75" s="7"/>
      <c r="I75" s="7">
        <f t="shared" si="7"/>
        <v>50</v>
      </c>
      <c r="J75" s="7"/>
      <c r="K75" s="7">
        <f t="shared" si="5"/>
        <v>0</v>
      </c>
      <c r="L75" s="18">
        <v>0.53200000000000003</v>
      </c>
      <c r="M75" s="18" t="e">
        <f t="shared" si="6"/>
        <v>#N/A</v>
      </c>
      <c r="N75" s="18">
        <f t="shared" si="4"/>
        <v>26.6</v>
      </c>
      <c r="O75" s="32"/>
    </row>
    <row r="76" spans="1:15">
      <c r="A76" s="5">
        <v>80</v>
      </c>
      <c r="B76" s="6" t="s">
        <v>201</v>
      </c>
      <c r="C76" s="6" t="s">
        <v>240</v>
      </c>
      <c r="D76" s="6"/>
      <c r="E76" s="21" t="s">
        <v>241</v>
      </c>
      <c r="F76" s="7">
        <v>25</v>
      </c>
      <c r="G76" s="7">
        <f>VLOOKUP(C76,'SPD given '!$C$3:$E$593,3,FALSE)</f>
        <v>25</v>
      </c>
      <c r="H76" s="7"/>
      <c r="I76" s="7">
        <f t="shared" si="7"/>
        <v>25</v>
      </c>
      <c r="J76" s="7"/>
      <c r="K76" s="7">
        <f t="shared" si="5"/>
        <v>0</v>
      </c>
      <c r="L76" s="18">
        <v>0.53200000000000003</v>
      </c>
      <c r="M76" s="18">
        <f t="shared" si="6"/>
        <v>13.3</v>
      </c>
      <c r="N76" s="18">
        <f t="shared" si="4"/>
        <v>13.3</v>
      </c>
      <c r="O76" s="32"/>
    </row>
    <row r="77" spans="1:15">
      <c r="A77" s="5">
        <v>81</v>
      </c>
      <c r="B77" s="6" t="s">
        <v>201</v>
      </c>
      <c r="C77" s="6" t="s">
        <v>243</v>
      </c>
      <c r="D77" s="6"/>
      <c r="E77" s="21" t="s">
        <v>244</v>
      </c>
      <c r="F77" s="7">
        <v>25</v>
      </c>
      <c r="G77" s="7">
        <f>VLOOKUP(C77,'SPD given '!$C$3:$E$593,3,FALSE)</f>
        <v>25</v>
      </c>
      <c r="H77" s="7"/>
      <c r="I77" s="7">
        <f t="shared" si="7"/>
        <v>25</v>
      </c>
      <c r="J77" s="7"/>
      <c r="K77" s="7">
        <f t="shared" si="5"/>
        <v>0</v>
      </c>
      <c r="L77" s="18">
        <v>0.53200000000000003</v>
      </c>
      <c r="M77" s="18">
        <f t="shared" si="6"/>
        <v>13.3</v>
      </c>
      <c r="N77" s="18">
        <f t="shared" si="4"/>
        <v>13.3</v>
      </c>
      <c r="O77" s="32"/>
    </row>
    <row r="78" spans="1:15">
      <c r="A78" s="5">
        <v>82</v>
      </c>
      <c r="B78" s="6" t="s">
        <v>201</v>
      </c>
      <c r="C78" s="6" t="s">
        <v>246</v>
      </c>
      <c r="D78" s="6"/>
      <c r="E78" s="21" t="s">
        <v>247</v>
      </c>
      <c r="F78" s="7">
        <v>10</v>
      </c>
      <c r="G78" s="7">
        <f>VLOOKUP(C78,'SPD given '!$C$3:$E$593,3,FALSE)</f>
        <v>10</v>
      </c>
      <c r="H78" s="7"/>
      <c r="I78" s="7">
        <f t="shared" si="7"/>
        <v>10</v>
      </c>
      <c r="J78" s="7"/>
      <c r="K78" s="7">
        <f t="shared" si="5"/>
        <v>0</v>
      </c>
      <c r="L78" s="19">
        <v>4.7853000000000003</v>
      </c>
      <c r="M78" s="18">
        <f t="shared" si="6"/>
        <v>47.853000000000002</v>
      </c>
      <c r="N78" s="18">
        <f t="shared" si="4"/>
        <v>47.853000000000002</v>
      </c>
      <c r="O78" s="32"/>
    </row>
    <row r="79" spans="1:15">
      <c r="A79" s="5">
        <v>83</v>
      </c>
      <c r="B79" s="6" t="s">
        <v>201</v>
      </c>
      <c r="C79" s="6" t="s">
        <v>249</v>
      </c>
      <c r="D79" s="6"/>
      <c r="E79" s="21" t="s">
        <v>250</v>
      </c>
      <c r="F79" s="7">
        <v>25</v>
      </c>
      <c r="G79" s="7">
        <f>VLOOKUP(C79,'SPD given '!$C$3:$E$593,3,FALSE)</f>
        <v>25</v>
      </c>
      <c r="H79" s="7"/>
      <c r="I79" s="7">
        <f t="shared" si="7"/>
        <v>25</v>
      </c>
      <c r="J79" s="7"/>
      <c r="K79" s="7">
        <f t="shared" si="5"/>
        <v>0</v>
      </c>
      <c r="L79" s="18">
        <v>0.53200000000000003</v>
      </c>
      <c r="M79" s="18">
        <f t="shared" si="6"/>
        <v>13.3</v>
      </c>
      <c r="N79" s="18">
        <f t="shared" si="4"/>
        <v>13.3</v>
      </c>
      <c r="O79" s="32"/>
    </row>
    <row r="80" spans="1:15" hidden="1">
      <c r="A80" s="5">
        <v>84</v>
      </c>
      <c r="B80" s="6" t="s">
        <v>201</v>
      </c>
      <c r="C80" s="6" t="s">
        <v>252</v>
      </c>
      <c r="D80" s="6"/>
      <c r="E80" s="21" t="s">
        <v>1722</v>
      </c>
      <c r="F80" s="7">
        <v>25</v>
      </c>
      <c r="G80" s="7" t="e">
        <f>VLOOKUP(C80,'SPD given '!$C$3:$E$593,3,FALSE)</f>
        <v>#N/A</v>
      </c>
      <c r="H80" s="7"/>
      <c r="I80" s="7">
        <v>0</v>
      </c>
      <c r="J80" s="7"/>
      <c r="K80" s="7">
        <f t="shared" si="5"/>
        <v>-25</v>
      </c>
      <c r="L80" s="18">
        <v>0.53200000000000003</v>
      </c>
      <c r="M80" s="18" t="e">
        <f t="shared" si="6"/>
        <v>#N/A</v>
      </c>
      <c r="N80" s="18">
        <f t="shared" si="4"/>
        <v>13.3</v>
      </c>
      <c r="O80" s="32"/>
    </row>
    <row r="81" spans="1:15" hidden="1">
      <c r="A81" s="5">
        <v>85</v>
      </c>
      <c r="B81" s="6" t="s">
        <v>201</v>
      </c>
      <c r="C81" s="6">
        <v>2383157200</v>
      </c>
      <c r="D81" s="6"/>
      <c r="E81" s="21" t="s">
        <v>1778</v>
      </c>
      <c r="F81" s="7">
        <v>10</v>
      </c>
      <c r="G81" s="7" t="e">
        <f>VLOOKUP(C81,'SPD given '!$C$3:$E$593,3,FALSE)</f>
        <v>#N/A</v>
      </c>
      <c r="H81" s="7"/>
      <c r="I81" s="7">
        <f t="shared" si="7"/>
        <v>10</v>
      </c>
      <c r="J81" s="7"/>
      <c r="K81" s="7">
        <f t="shared" si="5"/>
        <v>0</v>
      </c>
      <c r="L81" s="19">
        <v>2.871</v>
      </c>
      <c r="M81" s="18" t="e">
        <f t="shared" si="6"/>
        <v>#N/A</v>
      </c>
      <c r="N81" s="18">
        <f t="shared" si="4"/>
        <v>28.71</v>
      </c>
      <c r="O81" s="32"/>
    </row>
    <row r="82" spans="1:15" hidden="1">
      <c r="A82" s="5">
        <v>86</v>
      </c>
      <c r="B82" s="6" t="s">
        <v>201</v>
      </c>
      <c r="C82" s="6">
        <v>2383157100</v>
      </c>
      <c r="D82" s="6"/>
      <c r="E82" s="21" t="s">
        <v>1779</v>
      </c>
      <c r="F82" s="7">
        <v>10</v>
      </c>
      <c r="G82" s="7" t="e">
        <f>VLOOKUP(C82,'SPD given '!$C$3:$E$593,3,FALSE)</f>
        <v>#N/A</v>
      </c>
      <c r="H82" s="7"/>
      <c r="I82" s="7">
        <f t="shared" si="7"/>
        <v>10</v>
      </c>
      <c r="J82" s="7"/>
      <c r="K82" s="7">
        <f t="shared" si="5"/>
        <v>0</v>
      </c>
      <c r="L82" s="19">
        <v>2.871</v>
      </c>
      <c r="M82" s="18" t="e">
        <f t="shared" si="6"/>
        <v>#N/A</v>
      </c>
      <c r="N82" s="18">
        <f t="shared" si="4"/>
        <v>28.71</v>
      </c>
      <c r="O82" s="32"/>
    </row>
    <row r="83" spans="1:15" hidden="1">
      <c r="A83" s="5">
        <v>87</v>
      </c>
      <c r="B83" s="6" t="s">
        <v>201</v>
      </c>
      <c r="C83" s="6" t="s">
        <v>258</v>
      </c>
      <c r="D83" s="6"/>
      <c r="E83" s="21" t="s">
        <v>259</v>
      </c>
      <c r="F83" s="7">
        <v>25</v>
      </c>
      <c r="G83" s="7" t="e">
        <f>VLOOKUP(C83,'SPD given '!$C$3:$E$593,3,FALSE)</f>
        <v>#N/A</v>
      </c>
      <c r="H83" s="7"/>
      <c r="I83" s="7">
        <v>0</v>
      </c>
      <c r="J83" s="7"/>
      <c r="K83" s="7">
        <f t="shared" si="5"/>
        <v>-25</v>
      </c>
      <c r="L83" s="18">
        <v>0.53200000000000003</v>
      </c>
      <c r="M83" s="18" t="e">
        <f t="shared" si="6"/>
        <v>#N/A</v>
      </c>
      <c r="N83" s="18">
        <f t="shared" si="4"/>
        <v>13.3</v>
      </c>
      <c r="O83" s="32"/>
    </row>
    <row r="84" spans="1:15">
      <c r="A84" s="5">
        <v>88</v>
      </c>
      <c r="B84" s="6" t="s">
        <v>201</v>
      </c>
      <c r="C84" s="6" t="s">
        <v>1773</v>
      </c>
      <c r="D84" s="6"/>
      <c r="E84" s="21" t="s">
        <v>262</v>
      </c>
      <c r="F84" s="7">
        <v>50</v>
      </c>
      <c r="G84" s="7">
        <f>VLOOKUP(C84,'SPD given '!$C$3:$E$593,3,FALSE)</f>
        <v>30</v>
      </c>
      <c r="H84" s="7"/>
      <c r="I84" s="7">
        <v>50</v>
      </c>
      <c r="J84" s="7"/>
      <c r="K84" s="7">
        <f t="shared" si="5"/>
        <v>0</v>
      </c>
      <c r="L84" s="18">
        <v>8.5060000000000002</v>
      </c>
      <c r="M84" s="18">
        <f t="shared" si="6"/>
        <v>255.18</v>
      </c>
      <c r="N84" s="18">
        <f t="shared" si="4"/>
        <v>425.3</v>
      </c>
      <c r="O84" s="32"/>
    </row>
    <row r="85" spans="1:15" hidden="1">
      <c r="A85" s="5">
        <v>89</v>
      </c>
      <c r="B85" s="6" t="s">
        <v>201</v>
      </c>
      <c r="C85" s="6" t="s">
        <v>264</v>
      </c>
      <c r="D85" s="6"/>
      <c r="E85" s="21" t="s">
        <v>265</v>
      </c>
      <c r="F85" s="7">
        <v>50</v>
      </c>
      <c r="G85" s="7" t="e">
        <f>VLOOKUP(C85,'SPD given '!$C$3:$E$593,3,FALSE)</f>
        <v>#N/A</v>
      </c>
      <c r="H85" s="7"/>
      <c r="I85" s="7">
        <v>50</v>
      </c>
      <c r="J85" s="7"/>
      <c r="K85" s="7">
        <f t="shared" si="5"/>
        <v>0</v>
      </c>
      <c r="L85" s="18">
        <v>6.38</v>
      </c>
      <c r="M85" s="18" t="e">
        <f t="shared" si="6"/>
        <v>#N/A</v>
      </c>
      <c r="N85" s="18">
        <f t="shared" si="4"/>
        <v>319</v>
      </c>
      <c r="O85" s="32"/>
    </row>
    <row r="86" spans="1:15" hidden="1">
      <c r="A86" s="5">
        <v>90</v>
      </c>
      <c r="B86" s="6" t="s">
        <v>201</v>
      </c>
      <c r="C86" s="6" t="s">
        <v>267</v>
      </c>
      <c r="D86" s="6"/>
      <c r="E86" s="21" t="s">
        <v>268</v>
      </c>
      <c r="F86" s="7">
        <v>50</v>
      </c>
      <c r="G86" s="7" t="e">
        <f>VLOOKUP(C86,'SPD given '!$C$3:$E$593,3,FALSE)</f>
        <v>#N/A</v>
      </c>
      <c r="H86" s="7"/>
      <c r="I86" s="7">
        <f t="shared" si="7"/>
        <v>50</v>
      </c>
      <c r="J86" s="7"/>
      <c r="K86" s="7">
        <f t="shared" si="5"/>
        <v>0</v>
      </c>
      <c r="L86" s="18">
        <v>10.632999999999999</v>
      </c>
      <c r="M86" s="18" t="e">
        <f t="shared" si="6"/>
        <v>#N/A</v>
      </c>
      <c r="N86" s="18">
        <f t="shared" si="4"/>
        <v>531.65</v>
      </c>
      <c r="O86" s="32"/>
    </row>
    <row r="87" spans="1:15">
      <c r="A87" s="5">
        <v>91</v>
      </c>
      <c r="B87" s="6" t="s">
        <v>201</v>
      </c>
      <c r="C87" s="6" t="s">
        <v>270</v>
      </c>
      <c r="D87" s="6"/>
      <c r="E87" s="21" t="s">
        <v>271</v>
      </c>
      <c r="F87" s="7">
        <v>10</v>
      </c>
      <c r="G87" s="7">
        <f>VLOOKUP(C87,'SPD given '!$C$3:$E$593,3,FALSE)</f>
        <v>5</v>
      </c>
      <c r="H87" s="7"/>
      <c r="I87" s="7">
        <f t="shared" si="7"/>
        <v>10</v>
      </c>
      <c r="J87" s="7"/>
      <c r="K87" s="7">
        <f t="shared" si="5"/>
        <v>0</v>
      </c>
      <c r="L87" s="18">
        <v>21.456</v>
      </c>
      <c r="M87" s="18">
        <f t="shared" si="6"/>
        <v>107.28</v>
      </c>
      <c r="N87" s="18">
        <f t="shared" si="4"/>
        <v>214.56</v>
      </c>
      <c r="O87" s="32"/>
    </row>
    <row r="88" spans="1:15">
      <c r="A88" s="5">
        <v>92</v>
      </c>
      <c r="B88" s="6" t="s">
        <v>201</v>
      </c>
      <c r="C88" s="6" t="s">
        <v>273</v>
      </c>
      <c r="D88" s="6"/>
      <c r="E88" s="21" t="s">
        <v>274</v>
      </c>
      <c r="F88" s="7">
        <v>50</v>
      </c>
      <c r="G88" s="7">
        <f>VLOOKUP(C88,'SPD given '!$C$3:$E$593,3,FALSE)</f>
        <v>30</v>
      </c>
      <c r="H88" s="7"/>
      <c r="I88" s="7">
        <v>50</v>
      </c>
      <c r="J88" s="7"/>
      <c r="K88" s="7">
        <f t="shared" si="5"/>
        <v>0</v>
      </c>
      <c r="L88" s="18">
        <v>2.6589999999999998</v>
      </c>
      <c r="M88" s="18">
        <f t="shared" si="6"/>
        <v>79.77</v>
      </c>
      <c r="N88" s="18">
        <f t="shared" si="4"/>
        <v>132.94999999999999</v>
      </c>
      <c r="O88" s="32"/>
    </row>
    <row r="89" spans="1:15" hidden="1">
      <c r="A89" s="5">
        <v>93</v>
      </c>
      <c r="B89" s="6" t="s">
        <v>201</v>
      </c>
      <c r="C89" s="6">
        <v>2383147611</v>
      </c>
      <c r="D89" s="6"/>
      <c r="E89" s="21" t="s">
        <v>276</v>
      </c>
      <c r="F89" s="7">
        <v>50</v>
      </c>
      <c r="G89" s="7" t="e">
        <f>VLOOKUP(C89,'SPD given '!$C$3:$E$593,3,FALSE)</f>
        <v>#N/A</v>
      </c>
      <c r="H89" s="7"/>
      <c r="I89" s="7">
        <v>50</v>
      </c>
      <c r="J89" s="7"/>
      <c r="K89" s="7">
        <f t="shared" si="5"/>
        <v>0</v>
      </c>
      <c r="L89" s="18">
        <v>1.0640000000000001</v>
      </c>
      <c r="M89" s="18" t="e">
        <f t="shared" si="6"/>
        <v>#N/A</v>
      </c>
      <c r="N89" s="18">
        <f t="shared" si="4"/>
        <v>53.2</v>
      </c>
      <c r="O89" s="32"/>
    </row>
    <row r="90" spans="1:15" hidden="1">
      <c r="A90" s="5">
        <v>94</v>
      </c>
      <c r="B90" s="6" t="s">
        <v>201</v>
      </c>
      <c r="C90" s="6" t="s">
        <v>228</v>
      </c>
      <c r="D90" s="6"/>
      <c r="E90" s="21" t="s">
        <v>279</v>
      </c>
      <c r="F90" s="7">
        <v>20</v>
      </c>
      <c r="G90" s="7" t="e">
        <f>VLOOKUP(C90,'SPD given '!$C$3:$E$593,3,FALSE)</f>
        <v>#N/A</v>
      </c>
      <c r="H90" s="7"/>
      <c r="I90" s="7">
        <f t="shared" si="7"/>
        <v>20</v>
      </c>
      <c r="J90" s="7"/>
      <c r="K90" s="7">
        <f t="shared" si="5"/>
        <v>0</v>
      </c>
      <c r="L90" s="18">
        <v>2.6589999999999998</v>
      </c>
      <c r="M90" s="18" t="e">
        <f t="shared" si="6"/>
        <v>#N/A</v>
      </c>
      <c r="N90" s="18">
        <f t="shared" si="4"/>
        <v>53.179999999999993</v>
      </c>
      <c r="O90" s="32"/>
    </row>
    <row r="91" spans="1:15" hidden="1">
      <c r="A91" s="5">
        <v>95</v>
      </c>
      <c r="B91" s="6" t="s">
        <v>201</v>
      </c>
      <c r="C91" s="6" t="s">
        <v>281</v>
      </c>
      <c r="D91" s="6"/>
      <c r="E91" s="21" t="s">
        <v>282</v>
      </c>
      <c r="F91" s="7">
        <v>25</v>
      </c>
      <c r="G91" s="7" t="e">
        <f>VLOOKUP(C91,'SPD given '!$C$3:$E$593,3,FALSE)</f>
        <v>#N/A</v>
      </c>
      <c r="H91" s="7"/>
      <c r="I91" s="7">
        <f t="shared" si="7"/>
        <v>25</v>
      </c>
      <c r="J91" s="7"/>
      <c r="K91" s="7">
        <f t="shared" si="5"/>
        <v>0</v>
      </c>
      <c r="L91" s="18">
        <v>6.38</v>
      </c>
      <c r="M91" s="18" t="e">
        <f t="shared" si="6"/>
        <v>#N/A</v>
      </c>
      <c r="N91" s="18">
        <f t="shared" si="4"/>
        <v>159.5</v>
      </c>
      <c r="O91" s="32"/>
    </row>
    <row r="92" spans="1:15" hidden="1">
      <c r="A92" s="5">
        <v>96</v>
      </c>
      <c r="B92" s="6" t="s">
        <v>201</v>
      </c>
      <c r="C92" s="6" t="s">
        <v>284</v>
      </c>
      <c r="D92" s="6"/>
      <c r="E92" s="21" t="s">
        <v>285</v>
      </c>
      <c r="F92" s="7">
        <v>10</v>
      </c>
      <c r="G92" s="7" t="e">
        <f>VLOOKUP(C92,'SPD given '!$C$3:$E$593,3,FALSE)</f>
        <v>#N/A</v>
      </c>
      <c r="H92" s="7"/>
      <c r="I92" s="7">
        <f t="shared" si="7"/>
        <v>10</v>
      </c>
      <c r="J92" s="7"/>
      <c r="K92" s="7">
        <f t="shared" si="5"/>
        <v>0</v>
      </c>
      <c r="L92" s="18">
        <v>6.38</v>
      </c>
      <c r="M92" s="18" t="e">
        <f t="shared" si="6"/>
        <v>#N/A</v>
      </c>
      <c r="N92" s="18">
        <f t="shared" si="4"/>
        <v>63.8</v>
      </c>
      <c r="O92" s="32"/>
    </row>
    <row r="93" spans="1:15">
      <c r="A93" s="5">
        <v>97</v>
      </c>
      <c r="B93" s="6" t="s">
        <v>201</v>
      </c>
      <c r="C93" s="6" t="s">
        <v>287</v>
      </c>
      <c r="D93" s="6"/>
      <c r="E93" s="21" t="s">
        <v>288</v>
      </c>
      <c r="F93" s="7">
        <v>15</v>
      </c>
      <c r="G93" s="7">
        <f>VLOOKUP(C93,'SPD given '!$C$3:$E$593,3,FALSE)</f>
        <v>15</v>
      </c>
      <c r="H93" s="7"/>
      <c r="I93" s="7">
        <f t="shared" si="7"/>
        <v>15</v>
      </c>
      <c r="J93" s="7"/>
      <c r="K93" s="7">
        <f t="shared" si="5"/>
        <v>0</v>
      </c>
      <c r="L93" s="18">
        <v>3.19</v>
      </c>
      <c r="M93" s="18">
        <f t="shared" si="6"/>
        <v>47.85</v>
      </c>
      <c r="N93" s="18">
        <f t="shared" si="4"/>
        <v>47.85</v>
      </c>
      <c r="O93" s="32"/>
    </row>
    <row r="94" spans="1:15">
      <c r="A94" s="5">
        <v>98</v>
      </c>
      <c r="B94" s="6" t="s">
        <v>201</v>
      </c>
      <c r="C94" s="6" t="s">
        <v>290</v>
      </c>
      <c r="D94" s="6"/>
      <c r="E94" s="21" t="s">
        <v>291</v>
      </c>
      <c r="F94" s="7">
        <v>20</v>
      </c>
      <c r="G94" s="7">
        <f>VLOOKUP(C94,'SPD given '!$C$3:$E$593,3,FALSE)</f>
        <v>20</v>
      </c>
      <c r="H94" s="7"/>
      <c r="I94" s="7">
        <v>40</v>
      </c>
      <c r="J94" s="7"/>
      <c r="K94" s="7">
        <f t="shared" si="5"/>
        <v>20</v>
      </c>
      <c r="L94" s="18">
        <v>5.3170000000000002</v>
      </c>
      <c r="M94" s="18">
        <f t="shared" si="6"/>
        <v>106.34</v>
      </c>
      <c r="N94" s="18">
        <f t="shared" si="4"/>
        <v>106.34</v>
      </c>
      <c r="O94" s="32"/>
    </row>
    <row r="95" spans="1:15">
      <c r="A95" s="5">
        <v>99</v>
      </c>
      <c r="B95" s="6" t="s">
        <v>201</v>
      </c>
      <c r="C95" s="6" t="s">
        <v>1776</v>
      </c>
      <c r="D95" s="6"/>
      <c r="E95" s="21" t="s">
        <v>1746</v>
      </c>
      <c r="F95" s="7">
        <v>40</v>
      </c>
      <c r="G95" s="7">
        <f>VLOOKUP(C95,'SPD given '!$C$3:$E$593,3,FALSE)</f>
        <v>20</v>
      </c>
      <c r="H95" s="7"/>
      <c r="I95" s="7">
        <f t="shared" si="7"/>
        <v>40</v>
      </c>
      <c r="J95" s="7"/>
      <c r="K95" s="7">
        <f t="shared" si="5"/>
        <v>0</v>
      </c>
      <c r="L95" s="17">
        <v>2.3939999999999997</v>
      </c>
      <c r="M95" s="18">
        <f t="shared" si="6"/>
        <v>47.879999999999995</v>
      </c>
      <c r="N95" s="18">
        <f>F95*L95</f>
        <v>95.759999999999991</v>
      </c>
      <c r="O95" s="32"/>
    </row>
    <row r="96" spans="1:15">
      <c r="A96" s="5">
        <v>100</v>
      </c>
      <c r="B96" s="6" t="s">
        <v>201</v>
      </c>
      <c r="C96" s="6" t="s">
        <v>1774</v>
      </c>
      <c r="D96" s="6"/>
      <c r="E96" s="21" t="s">
        <v>1775</v>
      </c>
      <c r="F96" s="7">
        <v>40</v>
      </c>
      <c r="G96" s="7">
        <f>VLOOKUP(C96,'SPD given '!$C$3:$E$593,3,FALSE)</f>
        <v>20</v>
      </c>
      <c r="H96" s="7"/>
      <c r="I96" s="7">
        <f t="shared" si="7"/>
        <v>40</v>
      </c>
      <c r="J96" s="7"/>
      <c r="K96" s="7">
        <f t="shared" si="5"/>
        <v>0</v>
      </c>
      <c r="L96" s="17">
        <v>6.3810000000000002</v>
      </c>
      <c r="M96" s="18">
        <f t="shared" si="6"/>
        <v>127.62</v>
      </c>
      <c r="N96" s="18">
        <f>F96*L96</f>
        <v>255.24</v>
      </c>
      <c r="O96" s="32"/>
    </row>
    <row r="97" spans="1:15" hidden="1">
      <c r="A97" s="5">
        <v>101</v>
      </c>
      <c r="B97" s="6" t="s">
        <v>201</v>
      </c>
      <c r="C97" s="6" t="s">
        <v>293</v>
      </c>
      <c r="D97" s="6"/>
      <c r="E97" s="21" t="s">
        <v>294</v>
      </c>
      <c r="F97" s="7">
        <v>20</v>
      </c>
      <c r="G97" s="7" t="e">
        <f>VLOOKUP(C97,'SPD given '!$C$3:$E$593,3,FALSE)</f>
        <v>#N/A</v>
      </c>
      <c r="H97" s="7"/>
      <c r="I97" s="7">
        <f t="shared" si="7"/>
        <v>20</v>
      </c>
      <c r="J97" s="7"/>
      <c r="K97" s="7">
        <f t="shared" si="5"/>
        <v>0</v>
      </c>
      <c r="L97" s="18">
        <v>12.759</v>
      </c>
      <c r="M97" s="18" t="e">
        <f t="shared" si="6"/>
        <v>#N/A</v>
      </c>
      <c r="N97" s="18">
        <f t="shared" si="4"/>
        <v>255.18</v>
      </c>
      <c r="O97" s="32"/>
    </row>
    <row r="98" spans="1:15" hidden="1">
      <c r="A98" s="5">
        <v>103</v>
      </c>
      <c r="B98" s="6" t="s">
        <v>201</v>
      </c>
      <c r="C98" s="6" t="s">
        <v>299</v>
      </c>
      <c r="D98" s="6"/>
      <c r="E98" s="21" t="s">
        <v>300</v>
      </c>
      <c r="F98" s="7">
        <v>10</v>
      </c>
      <c r="G98" s="7" t="e">
        <f>VLOOKUP(C98,'SPD given '!$C$3:$E$593,3,FALSE)</f>
        <v>#N/A</v>
      </c>
      <c r="H98" s="7"/>
      <c r="I98" s="7">
        <f t="shared" si="7"/>
        <v>10</v>
      </c>
      <c r="J98" s="7"/>
      <c r="K98" s="7">
        <f t="shared" si="5"/>
        <v>0</v>
      </c>
      <c r="L98" s="18">
        <v>26.581</v>
      </c>
      <c r="M98" s="18" t="e">
        <f t="shared" si="6"/>
        <v>#N/A</v>
      </c>
      <c r="N98" s="18">
        <f t="shared" si="4"/>
        <v>265.81</v>
      </c>
      <c r="O98" s="32"/>
    </row>
    <row r="99" spans="1:15">
      <c r="A99" s="5">
        <v>104</v>
      </c>
      <c r="B99" s="6" t="s">
        <v>201</v>
      </c>
      <c r="C99" s="6" t="s">
        <v>302</v>
      </c>
      <c r="D99" s="6"/>
      <c r="E99" s="21" t="s">
        <v>303</v>
      </c>
      <c r="F99" s="7">
        <v>10</v>
      </c>
      <c r="G99" s="7">
        <f>VLOOKUP(C99,'SPD given '!$C$3:$E$593,3,FALSE)</f>
        <v>10</v>
      </c>
      <c r="H99" s="7"/>
      <c r="I99" s="7">
        <f t="shared" si="7"/>
        <v>10</v>
      </c>
      <c r="J99" s="7"/>
      <c r="K99" s="7">
        <f t="shared" si="5"/>
        <v>0</v>
      </c>
      <c r="L99" s="18">
        <v>0.53200000000000003</v>
      </c>
      <c r="M99" s="18">
        <f t="shared" si="6"/>
        <v>5.32</v>
      </c>
      <c r="N99" s="18">
        <f t="shared" si="4"/>
        <v>5.32</v>
      </c>
      <c r="O99" s="32"/>
    </row>
    <row r="100" spans="1:15" hidden="1">
      <c r="A100" s="5">
        <v>105</v>
      </c>
      <c r="B100" s="6" t="s">
        <v>201</v>
      </c>
      <c r="C100" s="6" t="s">
        <v>305</v>
      </c>
      <c r="D100" s="6"/>
      <c r="E100" s="21" t="s">
        <v>95</v>
      </c>
      <c r="F100" s="7">
        <v>10</v>
      </c>
      <c r="G100" s="7" t="e">
        <f>VLOOKUP(C100,'SPD given '!$C$3:$E$593,3,FALSE)</f>
        <v>#N/A</v>
      </c>
      <c r="H100" s="7"/>
      <c r="I100" s="7">
        <f t="shared" si="7"/>
        <v>10</v>
      </c>
      <c r="J100" s="7"/>
      <c r="K100" s="7">
        <f t="shared" si="5"/>
        <v>0</v>
      </c>
      <c r="L100" s="18">
        <v>6.38</v>
      </c>
      <c r="M100" s="18" t="e">
        <f t="shared" si="6"/>
        <v>#N/A</v>
      </c>
      <c r="N100" s="18">
        <f t="shared" si="4"/>
        <v>63.8</v>
      </c>
      <c r="O100" s="32"/>
    </row>
    <row r="101" spans="1:15" hidden="1">
      <c r="A101" s="5">
        <v>106</v>
      </c>
      <c r="B101" s="6" t="s">
        <v>201</v>
      </c>
      <c r="C101" s="6" t="s">
        <v>308</v>
      </c>
      <c r="D101" s="6"/>
      <c r="E101" s="21" t="s">
        <v>309</v>
      </c>
      <c r="F101" s="7">
        <v>10</v>
      </c>
      <c r="G101" s="7" t="e">
        <f>VLOOKUP(C101,'SPD given '!$C$3:$E$593,3,FALSE)</f>
        <v>#N/A</v>
      </c>
      <c r="H101" s="7"/>
      <c r="I101" s="7">
        <f t="shared" si="7"/>
        <v>10</v>
      </c>
      <c r="J101" s="7"/>
      <c r="K101" s="7">
        <f t="shared" si="5"/>
        <v>0</v>
      </c>
      <c r="L101" s="18">
        <v>4.2530000000000001</v>
      </c>
      <c r="M101" s="18" t="e">
        <f t="shared" si="6"/>
        <v>#N/A</v>
      </c>
      <c r="N101" s="18">
        <f t="shared" si="4"/>
        <v>42.53</v>
      </c>
      <c r="O101" s="32"/>
    </row>
    <row r="102" spans="1:15" hidden="1">
      <c r="A102" s="5">
        <v>107</v>
      </c>
      <c r="B102" s="6" t="s">
        <v>201</v>
      </c>
      <c r="C102" s="6" t="s">
        <v>311</v>
      </c>
      <c r="D102" s="6"/>
      <c r="E102" s="21" t="s">
        <v>101</v>
      </c>
      <c r="F102" s="7">
        <v>10</v>
      </c>
      <c r="G102" s="7" t="e">
        <f>VLOOKUP(C102,'SPD given '!$C$3:$E$593,3,FALSE)</f>
        <v>#N/A</v>
      </c>
      <c r="H102" s="7"/>
      <c r="I102" s="7">
        <f t="shared" si="7"/>
        <v>10</v>
      </c>
      <c r="J102" s="7"/>
      <c r="K102" s="7">
        <f t="shared" si="5"/>
        <v>0</v>
      </c>
      <c r="L102" s="18">
        <v>2.1269999999999998</v>
      </c>
      <c r="M102" s="18" t="e">
        <f t="shared" si="6"/>
        <v>#N/A</v>
      </c>
      <c r="N102" s="18">
        <f t="shared" si="4"/>
        <v>21.269999999999996</v>
      </c>
      <c r="O102" s="32"/>
    </row>
    <row r="103" spans="1:15" hidden="1">
      <c r="A103" s="5">
        <v>108</v>
      </c>
      <c r="B103" s="6" t="s">
        <v>201</v>
      </c>
      <c r="C103" s="6" t="s">
        <v>314</v>
      </c>
      <c r="D103" s="6"/>
      <c r="E103" s="21" t="s">
        <v>104</v>
      </c>
      <c r="F103" s="7">
        <v>10</v>
      </c>
      <c r="G103" s="7" t="e">
        <f>VLOOKUP(C103,'SPD given '!$C$3:$E$593,3,FALSE)</f>
        <v>#N/A</v>
      </c>
      <c r="H103" s="7"/>
      <c r="I103" s="7">
        <f t="shared" si="7"/>
        <v>10</v>
      </c>
      <c r="J103" s="7"/>
      <c r="K103" s="7">
        <f t="shared" si="5"/>
        <v>0</v>
      </c>
      <c r="L103" s="18">
        <v>3.19</v>
      </c>
      <c r="M103" s="18" t="e">
        <f t="shared" si="6"/>
        <v>#N/A</v>
      </c>
      <c r="N103" s="18">
        <f t="shared" si="4"/>
        <v>31.9</v>
      </c>
      <c r="O103" s="32"/>
    </row>
    <row r="104" spans="1:15" hidden="1">
      <c r="A104" s="5">
        <v>109</v>
      </c>
      <c r="B104" s="6" t="s">
        <v>201</v>
      </c>
      <c r="C104" s="6" t="s">
        <v>317</v>
      </c>
      <c r="D104" s="6"/>
      <c r="E104" s="21" t="s">
        <v>318</v>
      </c>
      <c r="F104" s="7">
        <v>20</v>
      </c>
      <c r="G104" s="7" t="e">
        <f>VLOOKUP(C104,'SPD given '!$C$3:$E$593,3,FALSE)</f>
        <v>#N/A</v>
      </c>
      <c r="H104" s="7"/>
      <c r="I104" s="7">
        <f t="shared" si="7"/>
        <v>20</v>
      </c>
      <c r="J104" s="7"/>
      <c r="K104" s="7">
        <f t="shared" si="5"/>
        <v>0</v>
      </c>
      <c r="L104" s="18">
        <v>0.53200000000000003</v>
      </c>
      <c r="M104" s="18" t="e">
        <f t="shared" si="6"/>
        <v>#N/A</v>
      </c>
      <c r="N104" s="18">
        <f t="shared" si="4"/>
        <v>10.64</v>
      </c>
      <c r="O104" s="32"/>
    </row>
    <row r="105" spans="1:15">
      <c r="A105" s="5">
        <v>110</v>
      </c>
      <c r="B105" s="6" t="s">
        <v>201</v>
      </c>
      <c r="C105" s="6" t="s">
        <v>320</v>
      </c>
      <c r="D105" s="6"/>
      <c r="E105" s="21" t="s">
        <v>321</v>
      </c>
      <c r="F105" s="7">
        <v>5</v>
      </c>
      <c r="G105" s="7">
        <f>VLOOKUP(C105,'SPD given '!$C$3:$E$593,3,FALSE)</f>
        <v>4</v>
      </c>
      <c r="H105" s="7"/>
      <c r="I105" s="7">
        <f t="shared" si="7"/>
        <v>5</v>
      </c>
      <c r="J105" s="7"/>
      <c r="K105" s="7">
        <f t="shared" si="5"/>
        <v>0</v>
      </c>
      <c r="L105" s="18">
        <v>15.949</v>
      </c>
      <c r="M105" s="18">
        <f t="shared" si="6"/>
        <v>63.795999999999999</v>
      </c>
      <c r="N105" s="18">
        <f t="shared" si="4"/>
        <v>79.745000000000005</v>
      </c>
      <c r="O105" s="32"/>
    </row>
    <row r="106" spans="1:15">
      <c r="A106" s="5">
        <v>114</v>
      </c>
      <c r="B106" s="6" t="s">
        <v>201</v>
      </c>
      <c r="C106" s="6" t="s">
        <v>332</v>
      </c>
      <c r="D106" s="6"/>
      <c r="E106" s="21" t="s">
        <v>333</v>
      </c>
      <c r="F106" s="7">
        <v>50</v>
      </c>
      <c r="G106" s="7">
        <f>VLOOKUP(C106,'SPD given '!$C$3:$E$593,3,FALSE)</f>
        <v>50</v>
      </c>
      <c r="H106" s="7"/>
      <c r="I106" s="7">
        <f t="shared" si="7"/>
        <v>50</v>
      </c>
      <c r="J106" s="7"/>
      <c r="K106" s="7">
        <f t="shared" si="5"/>
        <v>0</v>
      </c>
      <c r="L106" s="18">
        <v>0.31900000000000001</v>
      </c>
      <c r="M106" s="18">
        <f t="shared" si="6"/>
        <v>15.950000000000001</v>
      </c>
      <c r="N106" s="18">
        <f t="shared" si="4"/>
        <v>15.950000000000001</v>
      </c>
      <c r="O106" s="32"/>
    </row>
    <row r="107" spans="1:15">
      <c r="A107" s="5">
        <v>115</v>
      </c>
      <c r="B107" s="6" t="s">
        <v>201</v>
      </c>
      <c r="C107" s="6" t="s">
        <v>335</v>
      </c>
      <c r="D107" s="6"/>
      <c r="E107" s="21" t="s">
        <v>336</v>
      </c>
      <c r="F107" s="7">
        <v>3</v>
      </c>
      <c r="G107" s="7">
        <f>VLOOKUP(C107,'SPD given '!$C$3:$E$593,3,FALSE)</f>
        <v>3</v>
      </c>
      <c r="H107" s="7"/>
      <c r="I107" s="7">
        <f t="shared" si="7"/>
        <v>3</v>
      </c>
      <c r="J107" s="7"/>
      <c r="K107" s="7">
        <f t="shared" si="5"/>
        <v>0</v>
      </c>
      <c r="L107" s="18">
        <v>31.896999999999998</v>
      </c>
      <c r="M107" s="18">
        <f t="shared" si="6"/>
        <v>95.691000000000003</v>
      </c>
      <c r="N107" s="18">
        <f t="shared" si="4"/>
        <v>95.691000000000003</v>
      </c>
      <c r="O107" s="32"/>
    </row>
    <row r="108" spans="1:15">
      <c r="A108" s="5">
        <v>116</v>
      </c>
      <c r="B108" s="6" t="s">
        <v>201</v>
      </c>
      <c r="C108" s="6" t="s">
        <v>338</v>
      </c>
      <c r="D108" s="6"/>
      <c r="E108" s="21" t="s">
        <v>339</v>
      </c>
      <c r="F108" s="7">
        <v>50</v>
      </c>
      <c r="G108" s="7">
        <f>VLOOKUP(C108,'SPD given '!$C$3:$E$593,3,FALSE)</f>
        <v>50</v>
      </c>
      <c r="H108" s="7"/>
      <c r="I108" s="7">
        <v>50</v>
      </c>
      <c r="J108" s="7"/>
      <c r="K108" s="7">
        <f t="shared" si="5"/>
        <v>0</v>
      </c>
      <c r="L108" s="18">
        <v>0.53200000000000003</v>
      </c>
      <c r="M108" s="18">
        <f t="shared" si="6"/>
        <v>26.6</v>
      </c>
      <c r="N108" s="18">
        <f t="shared" si="4"/>
        <v>26.6</v>
      </c>
      <c r="O108" s="32"/>
    </row>
    <row r="109" spans="1:15">
      <c r="A109" s="5">
        <v>117</v>
      </c>
      <c r="B109" s="6" t="s">
        <v>201</v>
      </c>
      <c r="C109" s="6" t="s">
        <v>341</v>
      </c>
      <c r="D109" s="6"/>
      <c r="E109" s="21" t="s">
        <v>342</v>
      </c>
      <c r="F109" s="7">
        <v>20</v>
      </c>
      <c r="G109" s="7">
        <f>VLOOKUP(C109,'SPD given '!$C$3:$E$593,3,FALSE)</f>
        <v>20</v>
      </c>
      <c r="H109" s="7"/>
      <c r="I109" s="7">
        <v>20</v>
      </c>
      <c r="J109" s="7"/>
      <c r="K109" s="7">
        <f t="shared" si="5"/>
        <v>0</v>
      </c>
      <c r="L109" s="18">
        <v>0.53200000000000003</v>
      </c>
      <c r="M109" s="18">
        <f t="shared" si="6"/>
        <v>10.64</v>
      </c>
      <c r="N109" s="18">
        <f t="shared" si="4"/>
        <v>10.64</v>
      </c>
      <c r="O109" s="32"/>
    </row>
    <row r="110" spans="1:15">
      <c r="A110" s="5">
        <v>118</v>
      </c>
      <c r="B110" s="6" t="s">
        <v>201</v>
      </c>
      <c r="C110" s="6" t="s">
        <v>344</v>
      </c>
      <c r="D110" s="6"/>
      <c r="E110" s="21" t="s">
        <v>345</v>
      </c>
      <c r="F110" s="7">
        <v>25</v>
      </c>
      <c r="G110" s="7">
        <f>VLOOKUP(C110,'SPD given '!$C$3:$E$593,3,FALSE)</f>
        <v>25</v>
      </c>
      <c r="H110" s="7"/>
      <c r="I110" s="7">
        <f t="shared" si="7"/>
        <v>25</v>
      </c>
      <c r="J110" s="7"/>
      <c r="K110" s="7">
        <f t="shared" si="5"/>
        <v>0</v>
      </c>
      <c r="L110" s="18">
        <v>3.19</v>
      </c>
      <c r="M110" s="18">
        <f t="shared" si="6"/>
        <v>79.75</v>
      </c>
      <c r="N110" s="18">
        <f t="shared" si="4"/>
        <v>79.75</v>
      </c>
      <c r="O110" s="32"/>
    </row>
    <row r="111" spans="1:15" hidden="1">
      <c r="A111" s="5">
        <v>119</v>
      </c>
      <c r="B111" s="6" t="s">
        <v>201</v>
      </c>
      <c r="C111" s="6" t="s">
        <v>347</v>
      </c>
      <c r="D111" s="6"/>
      <c r="E111" s="21" t="s">
        <v>348</v>
      </c>
      <c r="F111" s="7">
        <v>5</v>
      </c>
      <c r="G111" s="7" t="e">
        <f>VLOOKUP(C111,'SPD given '!$C$3:$E$593,3,FALSE)</f>
        <v>#N/A</v>
      </c>
      <c r="H111" s="7"/>
      <c r="I111" s="7">
        <f t="shared" si="7"/>
        <v>5</v>
      </c>
      <c r="J111" s="7"/>
      <c r="K111" s="7">
        <f t="shared" si="5"/>
        <v>0</v>
      </c>
      <c r="L111" s="18">
        <v>21.265000000000001</v>
      </c>
      <c r="M111" s="18" t="e">
        <f t="shared" si="6"/>
        <v>#N/A</v>
      </c>
      <c r="N111" s="18">
        <f t="shared" si="4"/>
        <v>106.325</v>
      </c>
      <c r="O111" s="32"/>
    </row>
    <row r="112" spans="1:15">
      <c r="A112" s="5">
        <v>120</v>
      </c>
      <c r="B112" s="6" t="s">
        <v>201</v>
      </c>
      <c r="C112" s="6" t="s">
        <v>350</v>
      </c>
      <c r="D112" s="6"/>
      <c r="E112" s="21" t="s">
        <v>351</v>
      </c>
      <c r="F112" s="7">
        <v>5</v>
      </c>
      <c r="G112" s="7">
        <f>VLOOKUP(C112,'SPD given '!$C$3:$E$593,3,FALSE)</f>
        <v>5</v>
      </c>
      <c r="H112" s="7"/>
      <c r="I112" s="7">
        <f t="shared" si="7"/>
        <v>5</v>
      </c>
      <c r="J112" s="7"/>
      <c r="K112" s="7">
        <f t="shared" si="5"/>
        <v>0</v>
      </c>
      <c r="L112" s="18">
        <v>5.3170000000000002</v>
      </c>
      <c r="M112" s="18">
        <f t="shared" si="6"/>
        <v>26.585000000000001</v>
      </c>
      <c r="N112" s="18">
        <f t="shared" si="4"/>
        <v>26.585000000000001</v>
      </c>
      <c r="O112" s="32"/>
    </row>
    <row r="113" spans="1:15" hidden="1">
      <c r="A113" s="5">
        <v>121</v>
      </c>
      <c r="B113" s="6" t="s">
        <v>201</v>
      </c>
      <c r="C113" s="6" t="s">
        <v>353</v>
      </c>
      <c r="D113" s="6"/>
      <c r="E113" s="21" t="s">
        <v>131</v>
      </c>
      <c r="F113" s="7">
        <v>5</v>
      </c>
      <c r="G113" s="7" t="e">
        <f>VLOOKUP(C113,'SPD given '!$C$3:$E$593,3,FALSE)</f>
        <v>#N/A</v>
      </c>
      <c r="H113" s="7"/>
      <c r="I113" s="7">
        <f t="shared" si="7"/>
        <v>5</v>
      </c>
      <c r="J113" s="7"/>
      <c r="K113" s="7">
        <f t="shared" si="5"/>
        <v>0</v>
      </c>
      <c r="L113" s="18">
        <v>21.265000000000001</v>
      </c>
      <c r="M113" s="18" t="e">
        <f t="shared" si="6"/>
        <v>#N/A</v>
      </c>
      <c r="N113" s="18">
        <f t="shared" si="4"/>
        <v>106.325</v>
      </c>
      <c r="O113" s="32"/>
    </row>
    <row r="114" spans="1:15">
      <c r="A114" s="5">
        <v>122</v>
      </c>
      <c r="B114" s="6" t="s">
        <v>201</v>
      </c>
      <c r="C114" s="6" t="s">
        <v>356</v>
      </c>
      <c r="D114" s="6"/>
      <c r="E114" s="21" t="s">
        <v>357</v>
      </c>
      <c r="F114" s="7">
        <v>10</v>
      </c>
      <c r="G114" s="7">
        <f>VLOOKUP(C114,'SPD given '!$C$3:$E$593,3,FALSE)</f>
        <v>5</v>
      </c>
      <c r="H114" s="7"/>
      <c r="I114" s="7">
        <f t="shared" si="7"/>
        <v>10</v>
      </c>
      <c r="J114" s="7"/>
      <c r="K114" s="7">
        <f t="shared" si="5"/>
        <v>0</v>
      </c>
      <c r="L114" s="18">
        <v>13.821999999999999</v>
      </c>
      <c r="M114" s="18">
        <f t="shared" si="6"/>
        <v>69.11</v>
      </c>
      <c r="N114" s="18">
        <f t="shared" si="4"/>
        <v>138.22</v>
      </c>
      <c r="O114" s="32" t="s">
        <v>1785</v>
      </c>
    </row>
    <row r="115" spans="1:15" hidden="1">
      <c r="A115" s="5">
        <v>123</v>
      </c>
      <c r="B115" s="6" t="s">
        <v>201</v>
      </c>
      <c r="C115" s="6" t="s">
        <v>359</v>
      </c>
      <c r="D115" s="6"/>
      <c r="E115" s="21" t="s">
        <v>360</v>
      </c>
      <c r="F115" s="7">
        <v>10</v>
      </c>
      <c r="G115" s="7" t="e">
        <f>VLOOKUP(C115,'SPD given '!$C$3:$E$593,3,FALSE)</f>
        <v>#N/A</v>
      </c>
      <c r="H115" s="7"/>
      <c r="I115" s="7">
        <f t="shared" si="7"/>
        <v>10</v>
      </c>
      <c r="J115" s="7"/>
      <c r="K115" s="7">
        <f t="shared" si="5"/>
        <v>0</v>
      </c>
      <c r="L115" s="18">
        <v>13.821999999999999</v>
      </c>
      <c r="M115" s="18" t="e">
        <f t="shared" si="6"/>
        <v>#N/A</v>
      </c>
      <c r="N115" s="18">
        <f t="shared" si="4"/>
        <v>138.22</v>
      </c>
      <c r="O115" s="32"/>
    </row>
    <row r="116" spans="1:15" hidden="1">
      <c r="A116" s="5">
        <v>124</v>
      </c>
      <c r="B116" s="6" t="s">
        <v>201</v>
      </c>
      <c r="C116" s="6" t="s">
        <v>362</v>
      </c>
      <c r="D116" s="6"/>
      <c r="E116" s="21" t="s">
        <v>363</v>
      </c>
      <c r="F116" s="7">
        <v>10</v>
      </c>
      <c r="G116" s="7" t="e">
        <f>VLOOKUP(C116,'SPD given '!$C$3:$E$593,3,FALSE)</f>
        <v>#N/A</v>
      </c>
      <c r="H116" s="7"/>
      <c r="I116" s="7">
        <f t="shared" si="7"/>
        <v>10</v>
      </c>
      <c r="J116" s="7"/>
      <c r="K116" s="7">
        <f t="shared" si="5"/>
        <v>0</v>
      </c>
      <c r="L116" s="18">
        <v>13.821999999999999</v>
      </c>
      <c r="M116" s="18" t="e">
        <f t="shared" si="6"/>
        <v>#N/A</v>
      </c>
      <c r="N116" s="18">
        <f t="shared" si="4"/>
        <v>138.22</v>
      </c>
      <c r="O116" s="32" t="s">
        <v>1785</v>
      </c>
    </row>
    <row r="117" spans="1:15" hidden="1">
      <c r="A117" s="5">
        <v>125</v>
      </c>
      <c r="B117" s="6" t="s">
        <v>201</v>
      </c>
      <c r="C117" s="6" t="s">
        <v>365</v>
      </c>
      <c r="D117" s="6"/>
      <c r="E117" s="21" t="s">
        <v>366</v>
      </c>
      <c r="F117" s="7">
        <v>10</v>
      </c>
      <c r="G117" s="7" t="e">
        <f>VLOOKUP(C117,'SPD given '!$C$3:$E$593,3,FALSE)</f>
        <v>#N/A</v>
      </c>
      <c r="H117" s="7"/>
      <c r="I117" s="7">
        <f t="shared" si="7"/>
        <v>10</v>
      </c>
      <c r="J117" s="7"/>
      <c r="K117" s="7">
        <f t="shared" si="5"/>
        <v>0</v>
      </c>
      <c r="L117" s="18">
        <v>12.759</v>
      </c>
      <c r="M117" s="18" t="e">
        <f t="shared" si="6"/>
        <v>#N/A</v>
      </c>
      <c r="N117" s="18">
        <f t="shared" si="4"/>
        <v>127.59</v>
      </c>
      <c r="O117" s="32"/>
    </row>
    <row r="118" spans="1:15" hidden="1">
      <c r="A118" s="5">
        <v>126</v>
      </c>
      <c r="B118" s="6" t="s">
        <v>201</v>
      </c>
      <c r="C118" s="6" t="s">
        <v>368</v>
      </c>
      <c r="D118" s="6"/>
      <c r="E118" s="21" t="s">
        <v>369</v>
      </c>
      <c r="F118" s="7">
        <v>10</v>
      </c>
      <c r="G118" s="7" t="e">
        <f>VLOOKUP(C118,'SPD given '!$C$3:$E$593,3,FALSE)</f>
        <v>#N/A</v>
      </c>
      <c r="H118" s="7"/>
      <c r="I118" s="7">
        <f t="shared" si="7"/>
        <v>10</v>
      </c>
      <c r="J118" s="7"/>
      <c r="K118" s="7">
        <f t="shared" si="5"/>
        <v>0</v>
      </c>
      <c r="L118" s="18">
        <v>12.759</v>
      </c>
      <c r="M118" s="18" t="e">
        <f t="shared" si="6"/>
        <v>#N/A</v>
      </c>
      <c r="N118" s="18">
        <f t="shared" si="4"/>
        <v>127.59</v>
      </c>
      <c r="O118" s="32"/>
    </row>
    <row r="119" spans="1:15" hidden="1">
      <c r="A119" s="5">
        <v>127</v>
      </c>
      <c r="B119" s="6" t="s">
        <v>201</v>
      </c>
      <c r="C119" s="6" t="s">
        <v>371</v>
      </c>
      <c r="D119" s="6"/>
      <c r="E119" s="21" t="s">
        <v>372</v>
      </c>
      <c r="F119" s="7">
        <v>10</v>
      </c>
      <c r="G119" s="7" t="e">
        <f>VLOOKUP(C119,'SPD given '!$C$3:$E$593,3,FALSE)</f>
        <v>#N/A</v>
      </c>
      <c r="H119" s="7"/>
      <c r="I119" s="7">
        <f t="shared" si="7"/>
        <v>10</v>
      </c>
      <c r="J119" s="7"/>
      <c r="K119" s="7">
        <f t="shared" si="5"/>
        <v>0</v>
      </c>
      <c r="L119" s="18">
        <v>5.3170000000000002</v>
      </c>
      <c r="M119" s="18" t="e">
        <f t="shared" si="6"/>
        <v>#N/A</v>
      </c>
      <c r="N119" s="18">
        <f t="shared" si="4"/>
        <v>53.17</v>
      </c>
      <c r="O119" s="32"/>
    </row>
    <row r="120" spans="1:15">
      <c r="A120" s="5">
        <v>128</v>
      </c>
      <c r="B120" s="6" t="s">
        <v>201</v>
      </c>
      <c r="C120" s="6" t="s">
        <v>1777</v>
      </c>
      <c r="D120" s="6"/>
      <c r="E120" s="21" t="s">
        <v>375</v>
      </c>
      <c r="F120" s="7">
        <v>10</v>
      </c>
      <c r="G120" s="7">
        <f>VLOOKUP(C120,'SPD given '!$C$3:$E$593,3,FALSE)</f>
        <v>10</v>
      </c>
      <c r="H120" s="7"/>
      <c r="I120" s="7">
        <f t="shared" si="7"/>
        <v>10</v>
      </c>
      <c r="J120" s="7"/>
      <c r="K120" s="7">
        <f t="shared" si="5"/>
        <v>0</v>
      </c>
      <c r="L120" s="18">
        <v>10.632999999999999</v>
      </c>
      <c r="M120" s="18">
        <f t="shared" si="6"/>
        <v>106.32999999999998</v>
      </c>
      <c r="N120" s="18">
        <f t="shared" si="4"/>
        <v>106.32999999999998</v>
      </c>
      <c r="O120" s="32"/>
    </row>
    <row r="121" spans="1:15">
      <c r="A121" s="5">
        <v>129</v>
      </c>
      <c r="B121" s="6" t="s">
        <v>201</v>
      </c>
      <c r="C121" s="6" t="s">
        <v>377</v>
      </c>
      <c r="D121" s="6"/>
      <c r="E121" s="21" t="s">
        <v>378</v>
      </c>
      <c r="F121" s="7">
        <v>5</v>
      </c>
      <c r="G121" s="7">
        <f>VLOOKUP(C121,'SPD given '!$C$3:$E$593,3,FALSE)</f>
        <v>5</v>
      </c>
      <c r="H121" s="7"/>
      <c r="I121" s="7">
        <f t="shared" si="7"/>
        <v>5</v>
      </c>
      <c r="J121" s="7"/>
      <c r="K121" s="7">
        <f t="shared" si="5"/>
        <v>0</v>
      </c>
      <c r="L121" s="18">
        <v>15.949</v>
      </c>
      <c r="M121" s="18">
        <f t="shared" si="6"/>
        <v>79.745000000000005</v>
      </c>
      <c r="N121" s="18">
        <f t="shared" si="4"/>
        <v>79.745000000000005</v>
      </c>
      <c r="O121" s="32"/>
    </row>
    <row r="122" spans="1:15" hidden="1">
      <c r="A122" s="5">
        <v>130</v>
      </c>
      <c r="B122" s="6" t="s">
        <v>201</v>
      </c>
      <c r="C122" s="6" t="s">
        <v>380</v>
      </c>
      <c r="D122" s="6"/>
      <c r="E122" s="21" t="s">
        <v>381</v>
      </c>
      <c r="F122" s="7">
        <v>10</v>
      </c>
      <c r="G122" s="7" t="e">
        <f>VLOOKUP(C122,'SPD given '!$C$3:$E$593,3,FALSE)</f>
        <v>#N/A</v>
      </c>
      <c r="H122" s="7"/>
      <c r="I122" s="7">
        <f t="shared" si="7"/>
        <v>10</v>
      </c>
      <c r="J122" s="7"/>
      <c r="K122" s="7">
        <f t="shared" si="5"/>
        <v>0</v>
      </c>
      <c r="L122" s="18">
        <v>4.2530000000000001</v>
      </c>
      <c r="M122" s="18" t="e">
        <f t="shared" si="6"/>
        <v>#N/A</v>
      </c>
      <c r="N122" s="18">
        <f t="shared" si="4"/>
        <v>42.53</v>
      </c>
      <c r="O122" s="32"/>
    </row>
    <row r="123" spans="1:15" hidden="1">
      <c r="A123" s="5">
        <v>131</v>
      </c>
      <c r="B123" s="6" t="s">
        <v>201</v>
      </c>
      <c r="C123" s="6" t="s">
        <v>383</v>
      </c>
      <c r="D123" s="6"/>
      <c r="E123" s="21" t="s">
        <v>384</v>
      </c>
      <c r="F123" s="7">
        <v>10</v>
      </c>
      <c r="G123" s="7" t="e">
        <f>VLOOKUP(C123,'SPD given '!$C$3:$E$593,3,FALSE)</f>
        <v>#N/A</v>
      </c>
      <c r="H123" s="7"/>
      <c r="I123" s="7">
        <f t="shared" si="7"/>
        <v>10</v>
      </c>
      <c r="J123" s="7"/>
      <c r="K123" s="7">
        <f t="shared" si="5"/>
        <v>0</v>
      </c>
      <c r="L123" s="18">
        <v>4.2530000000000001</v>
      </c>
      <c r="M123" s="18" t="e">
        <f t="shared" si="6"/>
        <v>#N/A</v>
      </c>
      <c r="N123" s="18">
        <f t="shared" si="4"/>
        <v>42.53</v>
      </c>
      <c r="O123" s="32"/>
    </row>
    <row r="124" spans="1:15" hidden="1">
      <c r="A124" s="5">
        <v>132</v>
      </c>
      <c r="B124" s="6" t="s">
        <v>201</v>
      </c>
      <c r="C124" s="6" t="s">
        <v>386</v>
      </c>
      <c r="D124" s="6"/>
      <c r="E124" s="21" t="s">
        <v>387</v>
      </c>
      <c r="F124" s="7">
        <v>10</v>
      </c>
      <c r="G124" s="7" t="e">
        <f>VLOOKUP(C124,'SPD given '!$C$3:$E$593,3,FALSE)</f>
        <v>#N/A</v>
      </c>
      <c r="H124" s="7"/>
      <c r="I124" s="7">
        <f t="shared" si="7"/>
        <v>10</v>
      </c>
      <c r="J124" s="7"/>
      <c r="K124" s="7">
        <f t="shared" si="5"/>
        <v>0</v>
      </c>
      <c r="L124" s="18">
        <v>2.1269999999999998</v>
      </c>
      <c r="M124" s="18" t="e">
        <f t="shared" si="6"/>
        <v>#N/A</v>
      </c>
      <c r="N124" s="18">
        <f t="shared" ref="N124:N187" si="8">F124*L124</f>
        <v>21.269999999999996</v>
      </c>
      <c r="O124" s="32"/>
    </row>
    <row r="125" spans="1:15" hidden="1">
      <c r="A125" s="5">
        <v>133</v>
      </c>
      <c r="B125" s="6" t="s">
        <v>201</v>
      </c>
      <c r="C125" s="6" t="s">
        <v>389</v>
      </c>
      <c r="D125" s="6"/>
      <c r="E125" s="21" t="s">
        <v>390</v>
      </c>
      <c r="F125" s="7">
        <v>10</v>
      </c>
      <c r="G125" s="7" t="e">
        <f>VLOOKUP(C125,'SPD given '!$C$3:$E$593,3,FALSE)</f>
        <v>#N/A</v>
      </c>
      <c r="H125" s="7"/>
      <c r="I125" s="7">
        <f t="shared" si="7"/>
        <v>10</v>
      </c>
      <c r="J125" s="7"/>
      <c r="K125" s="7">
        <f t="shared" si="5"/>
        <v>0</v>
      </c>
      <c r="L125" s="18">
        <v>2.1269999999999998</v>
      </c>
      <c r="M125" s="18" t="e">
        <f t="shared" si="6"/>
        <v>#N/A</v>
      </c>
      <c r="N125" s="18">
        <f t="shared" si="8"/>
        <v>21.269999999999996</v>
      </c>
      <c r="O125" s="32"/>
    </row>
    <row r="126" spans="1:15" hidden="1">
      <c r="A126" s="5">
        <v>134</v>
      </c>
      <c r="B126" s="6" t="s">
        <v>201</v>
      </c>
      <c r="C126" s="6" t="s">
        <v>392</v>
      </c>
      <c r="D126" s="6"/>
      <c r="E126" s="21" t="s">
        <v>393</v>
      </c>
      <c r="F126" s="7">
        <v>10</v>
      </c>
      <c r="G126" s="7" t="e">
        <f>VLOOKUP(C126,'SPD given '!$C$3:$E$593,3,FALSE)</f>
        <v>#N/A</v>
      </c>
      <c r="H126" s="7"/>
      <c r="I126" s="7">
        <f t="shared" si="7"/>
        <v>10</v>
      </c>
      <c r="J126" s="7"/>
      <c r="K126" s="7">
        <f t="shared" si="5"/>
        <v>0</v>
      </c>
      <c r="L126" s="18">
        <v>5.3170000000000002</v>
      </c>
      <c r="M126" s="18" t="e">
        <f t="shared" si="6"/>
        <v>#N/A</v>
      </c>
      <c r="N126" s="18">
        <f t="shared" si="8"/>
        <v>53.17</v>
      </c>
      <c r="O126" s="32"/>
    </row>
    <row r="127" spans="1:15" hidden="1">
      <c r="A127" s="5">
        <v>135</v>
      </c>
      <c r="B127" s="6" t="s">
        <v>201</v>
      </c>
      <c r="C127" s="6" t="s">
        <v>395</v>
      </c>
      <c r="D127" s="6"/>
      <c r="E127" s="21" t="s">
        <v>396</v>
      </c>
      <c r="F127" s="7">
        <v>10</v>
      </c>
      <c r="G127" s="7" t="e">
        <f>VLOOKUP(C127,'SPD given '!$C$3:$E$593,3,FALSE)</f>
        <v>#N/A</v>
      </c>
      <c r="H127" s="7"/>
      <c r="I127" s="7">
        <f t="shared" si="7"/>
        <v>10</v>
      </c>
      <c r="J127" s="7"/>
      <c r="K127" s="7">
        <f t="shared" si="5"/>
        <v>0</v>
      </c>
      <c r="L127" s="18">
        <v>5.3170000000000002</v>
      </c>
      <c r="M127" s="18" t="e">
        <f t="shared" si="6"/>
        <v>#N/A</v>
      </c>
      <c r="N127" s="18">
        <f t="shared" si="8"/>
        <v>53.17</v>
      </c>
      <c r="O127" s="32"/>
    </row>
    <row r="128" spans="1:15" hidden="1">
      <c r="A128" s="5">
        <v>136</v>
      </c>
      <c r="B128" s="6" t="s">
        <v>201</v>
      </c>
      <c r="C128" s="6" t="s">
        <v>398</v>
      </c>
      <c r="D128" s="6"/>
      <c r="E128" s="21" t="s">
        <v>399</v>
      </c>
      <c r="F128" s="7">
        <v>10</v>
      </c>
      <c r="G128" s="7" t="e">
        <f>VLOOKUP(C128,'SPD given '!$C$3:$E$593,3,FALSE)</f>
        <v>#N/A</v>
      </c>
      <c r="H128" s="7"/>
      <c r="I128" s="7">
        <f t="shared" si="7"/>
        <v>10</v>
      </c>
      <c r="J128" s="7"/>
      <c r="K128" s="7">
        <f t="shared" si="5"/>
        <v>0</v>
      </c>
      <c r="L128" s="18">
        <v>5.3170000000000002</v>
      </c>
      <c r="M128" s="18" t="e">
        <f t="shared" si="6"/>
        <v>#N/A</v>
      </c>
      <c r="N128" s="18">
        <f t="shared" si="8"/>
        <v>53.17</v>
      </c>
      <c r="O128" s="32"/>
    </row>
    <row r="129" spans="1:15" hidden="1">
      <c r="A129" s="5">
        <v>137</v>
      </c>
      <c r="B129" s="6" t="s">
        <v>201</v>
      </c>
      <c r="C129" s="6" t="s">
        <v>392</v>
      </c>
      <c r="D129" s="6"/>
      <c r="E129" s="21" t="s">
        <v>402</v>
      </c>
      <c r="F129" s="7">
        <v>10</v>
      </c>
      <c r="G129" s="7" t="e">
        <f>VLOOKUP(C129,'SPD given '!$C$3:$E$593,3,FALSE)</f>
        <v>#N/A</v>
      </c>
      <c r="H129" s="7"/>
      <c r="I129" s="7">
        <f t="shared" si="7"/>
        <v>10</v>
      </c>
      <c r="J129" s="7"/>
      <c r="K129" s="7">
        <f t="shared" si="5"/>
        <v>0</v>
      </c>
      <c r="L129" s="18">
        <v>5.3170000000000002</v>
      </c>
      <c r="M129" s="18" t="e">
        <f t="shared" si="6"/>
        <v>#N/A</v>
      </c>
      <c r="N129" s="18">
        <f t="shared" si="8"/>
        <v>53.17</v>
      </c>
      <c r="O129" s="32"/>
    </row>
    <row r="130" spans="1:15" hidden="1">
      <c r="A130" s="5">
        <v>138</v>
      </c>
      <c r="B130" s="6" t="s">
        <v>201</v>
      </c>
      <c r="C130" s="6" t="s">
        <v>392</v>
      </c>
      <c r="D130" s="6"/>
      <c r="E130" s="21" t="s">
        <v>405</v>
      </c>
      <c r="F130" s="7">
        <v>10</v>
      </c>
      <c r="G130" s="7" t="e">
        <f>VLOOKUP(C130,'SPD given '!$C$3:$E$593,3,FALSE)</f>
        <v>#N/A</v>
      </c>
      <c r="H130" s="7"/>
      <c r="I130" s="7">
        <v>0</v>
      </c>
      <c r="J130" s="7"/>
      <c r="K130" s="7">
        <f t="shared" si="5"/>
        <v>-10</v>
      </c>
      <c r="L130" s="18">
        <v>5.3170000000000002</v>
      </c>
      <c r="M130" s="18" t="e">
        <f t="shared" si="6"/>
        <v>#N/A</v>
      </c>
      <c r="N130" s="18">
        <f t="shared" si="8"/>
        <v>53.17</v>
      </c>
      <c r="O130" s="32"/>
    </row>
    <row r="131" spans="1:15">
      <c r="A131" s="5">
        <v>139</v>
      </c>
      <c r="B131" s="6" t="s">
        <v>201</v>
      </c>
      <c r="C131" s="6" t="s">
        <v>407</v>
      </c>
      <c r="D131" s="6"/>
      <c r="E131" s="21" t="s">
        <v>408</v>
      </c>
      <c r="F131" s="7">
        <v>10</v>
      </c>
      <c r="G131" s="7">
        <f>VLOOKUP(C131,'SPD given '!$C$3:$E$593,3,FALSE)</f>
        <v>10</v>
      </c>
      <c r="H131" s="7"/>
      <c r="I131" s="7">
        <f t="shared" ref="I131:I194" si="9">F131</f>
        <v>10</v>
      </c>
      <c r="J131" s="7"/>
      <c r="K131" s="7">
        <f t="shared" ref="K131:K194" si="10">I131-F131</f>
        <v>0</v>
      </c>
      <c r="L131" s="18">
        <v>5.3170000000000002</v>
      </c>
      <c r="M131" s="18">
        <f t="shared" ref="M131:M194" si="11">G131*L131</f>
        <v>53.17</v>
      </c>
      <c r="N131" s="18">
        <f t="shared" si="8"/>
        <v>53.17</v>
      </c>
      <c r="O131" s="32"/>
    </row>
    <row r="132" spans="1:15" hidden="1">
      <c r="A132" s="5">
        <v>140</v>
      </c>
      <c r="B132" s="6" t="s">
        <v>201</v>
      </c>
      <c r="C132" s="6" t="s">
        <v>410</v>
      </c>
      <c r="D132" s="6"/>
      <c r="E132" s="21" t="s">
        <v>411</v>
      </c>
      <c r="F132" s="7">
        <v>10</v>
      </c>
      <c r="G132" s="7" t="e">
        <f>VLOOKUP(C132,'SPD given '!$C$3:$E$593,3,FALSE)</f>
        <v>#N/A</v>
      </c>
      <c r="H132" s="7"/>
      <c r="I132" s="7">
        <f t="shared" si="9"/>
        <v>10</v>
      </c>
      <c r="J132" s="7"/>
      <c r="K132" s="7">
        <f t="shared" si="10"/>
        <v>0</v>
      </c>
      <c r="L132" s="18">
        <v>5.3170000000000002</v>
      </c>
      <c r="M132" s="18" t="e">
        <f t="shared" si="11"/>
        <v>#N/A</v>
      </c>
      <c r="N132" s="18">
        <f t="shared" si="8"/>
        <v>53.17</v>
      </c>
      <c r="O132" s="32"/>
    </row>
    <row r="133" spans="1:15">
      <c r="A133" s="5">
        <v>141</v>
      </c>
      <c r="B133" s="6" t="s">
        <v>201</v>
      </c>
      <c r="C133" s="6" t="s">
        <v>407</v>
      </c>
      <c r="D133" s="6"/>
      <c r="E133" s="21" t="s">
        <v>414</v>
      </c>
      <c r="F133" s="7">
        <v>10</v>
      </c>
      <c r="G133" s="7">
        <f>VLOOKUP(C133,'SPD given '!$C$3:$E$593,3,FALSE)</f>
        <v>10</v>
      </c>
      <c r="H133" s="7"/>
      <c r="I133" s="7">
        <f t="shared" si="9"/>
        <v>10</v>
      </c>
      <c r="J133" s="7"/>
      <c r="K133" s="7">
        <f t="shared" si="10"/>
        <v>0</v>
      </c>
      <c r="L133" s="18">
        <v>5.3170000000000002</v>
      </c>
      <c r="M133" s="18">
        <f t="shared" si="11"/>
        <v>53.17</v>
      </c>
      <c r="N133" s="18">
        <f t="shared" si="8"/>
        <v>53.17</v>
      </c>
      <c r="O133" s="32"/>
    </row>
    <row r="134" spans="1:15">
      <c r="A134" s="5">
        <v>142</v>
      </c>
      <c r="B134" s="6" t="s">
        <v>201</v>
      </c>
      <c r="C134" s="6" t="s">
        <v>407</v>
      </c>
      <c r="D134" s="6"/>
      <c r="E134" s="21" t="s">
        <v>417</v>
      </c>
      <c r="F134" s="7">
        <v>10</v>
      </c>
      <c r="G134" s="7">
        <f>VLOOKUP(C134,'SPD given '!$C$3:$E$593,3,FALSE)</f>
        <v>10</v>
      </c>
      <c r="H134" s="7"/>
      <c r="I134" s="7">
        <f t="shared" si="9"/>
        <v>10</v>
      </c>
      <c r="J134" s="7"/>
      <c r="K134" s="7">
        <f t="shared" si="10"/>
        <v>0</v>
      </c>
      <c r="L134" s="18">
        <v>5.3170000000000002</v>
      </c>
      <c r="M134" s="18">
        <f t="shared" si="11"/>
        <v>53.17</v>
      </c>
      <c r="N134" s="18">
        <f t="shared" si="8"/>
        <v>53.17</v>
      </c>
      <c r="O134" s="32"/>
    </row>
    <row r="135" spans="1:15">
      <c r="A135" s="5">
        <v>143</v>
      </c>
      <c r="B135" s="6" t="s">
        <v>201</v>
      </c>
      <c r="C135" s="6" t="s">
        <v>407</v>
      </c>
      <c r="D135" s="6"/>
      <c r="E135" s="21" t="s">
        <v>420</v>
      </c>
      <c r="F135" s="7">
        <v>10</v>
      </c>
      <c r="G135" s="7">
        <f>VLOOKUP(C135,'SPD given '!$C$3:$E$593,3,FALSE)</f>
        <v>10</v>
      </c>
      <c r="H135" s="7"/>
      <c r="I135" s="7">
        <f t="shared" si="9"/>
        <v>10</v>
      </c>
      <c r="J135" s="7"/>
      <c r="K135" s="7">
        <f t="shared" si="10"/>
        <v>0</v>
      </c>
      <c r="L135" s="18">
        <v>5.3170000000000002</v>
      </c>
      <c r="M135" s="18">
        <f t="shared" si="11"/>
        <v>53.17</v>
      </c>
      <c r="N135" s="18">
        <f t="shared" si="8"/>
        <v>53.17</v>
      </c>
      <c r="O135" s="32"/>
    </row>
    <row r="136" spans="1:15" s="30" customFormat="1">
      <c r="A136" s="26">
        <v>144</v>
      </c>
      <c r="B136" s="27" t="s">
        <v>201</v>
      </c>
      <c r="C136" s="27" t="s">
        <v>422</v>
      </c>
      <c r="D136" s="27"/>
      <c r="E136" s="28" t="s">
        <v>423</v>
      </c>
      <c r="F136" s="12">
        <v>10</v>
      </c>
      <c r="G136" s="7">
        <f>VLOOKUP(C136,'SPD given '!$C$3:$E$593,3,FALSE)</f>
        <v>1</v>
      </c>
      <c r="H136" s="7"/>
      <c r="I136" s="12">
        <v>10</v>
      </c>
      <c r="J136" s="12"/>
      <c r="K136" s="12">
        <f t="shared" si="10"/>
        <v>0</v>
      </c>
      <c r="L136" s="29">
        <v>63.792999999999999</v>
      </c>
      <c r="M136" s="18">
        <f t="shared" si="11"/>
        <v>63.792999999999999</v>
      </c>
      <c r="N136" s="29">
        <f t="shared" si="8"/>
        <v>637.92999999999995</v>
      </c>
      <c r="O136" s="33" t="s">
        <v>1785</v>
      </c>
    </row>
    <row r="137" spans="1:15" s="30" customFormat="1" hidden="1">
      <c r="A137" s="26">
        <v>145</v>
      </c>
      <c r="B137" s="27" t="s">
        <v>201</v>
      </c>
      <c r="C137" s="27" t="s">
        <v>425</v>
      </c>
      <c r="D137" s="27"/>
      <c r="E137" s="28" t="s">
        <v>426</v>
      </c>
      <c r="F137" s="12">
        <v>10</v>
      </c>
      <c r="G137" s="7" t="e">
        <f>VLOOKUP(C137,'SPD given '!$C$3:$E$593,3,FALSE)</f>
        <v>#N/A</v>
      </c>
      <c r="H137" s="7"/>
      <c r="I137" s="12">
        <v>10</v>
      </c>
      <c r="J137" s="12"/>
      <c r="K137" s="12">
        <f t="shared" si="10"/>
        <v>0</v>
      </c>
      <c r="L137" s="29">
        <v>63.792999999999999</v>
      </c>
      <c r="M137" s="18" t="e">
        <f t="shared" si="11"/>
        <v>#N/A</v>
      </c>
      <c r="N137" s="29">
        <f t="shared" si="8"/>
        <v>637.92999999999995</v>
      </c>
      <c r="O137" s="33" t="s">
        <v>1785</v>
      </c>
    </row>
    <row r="138" spans="1:15" s="30" customFormat="1" hidden="1">
      <c r="A138" s="26">
        <v>147</v>
      </c>
      <c r="B138" s="27" t="s">
        <v>201</v>
      </c>
      <c r="C138" s="27" t="s">
        <v>431</v>
      </c>
      <c r="D138" s="27"/>
      <c r="E138" s="28" t="s">
        <v>432</v>
      </c>
      <c r="F138" s="12">
        <v>5</v>
      </c>
      <c r="G138" s="7" t="e">
        <f>VLOOKUP(C138,'SPD given '!$C$3:$E$593,3,FALSE)</f>
        <v>#N/A</v>
      </c>
      <c r="H138" s="7"/>
      <c r="I138" s="12">
        <v>5</v>
      </c>
      <c r="J138" s="12"/>
      <c r="K138" s="12">
        <f t="shared" si="10"/>
        <v>0</v>
      </c>
      <c r="L138" s="29">
        <v>6.38</v>
      </c>
      <c r="M138" s="18" t="e">
        <f t="shared" si="11"/>
        <v>#N/A</v>
      </c>
      <c r="N138" s="29">
        <f t="shared" si="8"/>
        <v>31.9</v>
      </c>
      <c r="O138" s="33" t="s">
        <v>1785</v>
      </c>
    </row>
    <row r="139" spans="1:15" s="30" customFormat="1" hidden="1">
      <c r="A139" s="26">
        <v>148</v>
      </c>
      <c r="B139" s="27" t="s">
        <v>201</v>
      </c>
      <c r="C139" s="27" t="s">
        <v>434</v>
      </c>
      <c r="D139" s="27"/>
      <c r="E139" s="28" t="s">
        <v>435</v>
      </c>
      <c r="F139" s="12">
        <v>5</v>
      </c>
      <c r="G139" s="7" t="e">
        <f>VLOOKUP(C139,'SPD given '!$C$3:$E$593,3,FALSE)</f>
        <v>#N/A</v>
      </c>
      <c r="H139" s="7"/>
      <c r="I139" s="12">
        <v>5</v>
      </c>
      <c r="J139" s="12"/>
      <c r="K139" s="12">
        <f t="shared" si="10"/>
        <v>0</v>
      </c>
      <c r="L139" s="29">
        <v>6.38</v>
      </c>
      <c r="M139" s="18" t="e">
        <f t="shared" si="11"/>
        <v>#N/A</v>
      </c>
      <c r="N139" s="29">
        <f t="shared" si="8"/>
        <v>31.9</v>
      </c>
      <c r="O139" s="33" t="s">
        <v>1785</v>
      </c>
    </row>
    <row r="140" spans="1:15" s="30" customFormat="1">
      <c r="A140" s="26">
        <v>149</v>
      </c>
      <c r="B140" s="27" t="s">
        <v>201</v>
      </c>
      <c r="C140" s="27" t="s">
        <v>437</v>
      </c>
      <c r="D140" s="27"/>
      <c r="E140" s="28" t="s">
        <v>438</v>
      </c>
      <c r="F140" s="12">
        <v>5</v>
      </c>
      <c r="G140" s="7">
        <f>VLOOKUP(C140,'SPD given '!$C$3:$E$593,3,FALSE)</f>
        <v>4</v>
      </c>
      <c r="H140" s="7"/>
      <c r="I140" s="12">
        <v>5</v>
      </c>
      <c r="J140" s="12"/>
      <c r="K140" s="12">
        <f t="shared" si="10"/>
        <v>0</v>
      </c>
      <c r="L140" s="29">
        <v>6.38</v>
      </c>
      <c r="M140" s="18">
        <f t="shared" si="11"/>
        <v>25.52</v>
      </c>
      <c r="N140" s="29">
        <f t="shared" si="8"/>
        <v>31.9</v>
      </c>
      <c r="O140" s="33" t="s">
        <v>1785</v>
      </c>
    </row>
    <row r="141" spans="1:15" s="30" customFormat="1" hidden="1">
      <c r="A141" s="26">
        <v>150</v>
      </c>
      <c r="B141" s="27" t="s">
        <v>201</v>
      </c>
      <c r="C141" s="27" t="s">
        <v>440</v>
      </c>
      <c r="D141" s="27"/>
      <c r="E141" s="28" t="s">
        <v>441</v>
      </c>
      <c r="F141" s="12">
        <v>5</v>
      </c>
      <c r="G141" s="7" t="e">
        <f>VLOOKUP(C141,'SPD given '!$C$3:$E$593,3,FALSE)</f>
        <v>#N/A</v>
      </c>
      <c r="H141" s="7"/>
      <c r="I141" s="12">
        <v>5</v>
      </c>
      <c r="J141" s="12"/>
      <c r="K141" s="12">
        <f t="shared" si="10"/>
        <v>0</v>
      </c>
      <c r="L141" s="29">
        <v>6.38</v>
      </c>
      <c r="M141" s="18" t="e">
        <f t="shared" si="11"/>
        <v>#N/A</v>
      </c>
      <c r="N141" s="29">
        <f t="shared" si="8"/>
        <v>31.9</v>
      </c>
      <c r="O141" s="33" t="s">
        <v>1785</v>
      </c>
    </row>
    <row r="142" spans="1:15" s="30" customFormat="1" hidden="1">
      <c r="A142" s="26">
        <v>151</v>
      </c>
      <c r="B142" s="27" t="s">
        <v>201</v>
      </c>
      <c r="C142" s="27" t="s">
        <v>443</v>
      </c>
      <c r="D142" s="27"/>
      <c r="E142" s="28" t="s">
        <v>444</v>
      </c>
      <c r="F142" s="12">
        <v>5</v>
      </c>
      <c r="G142" s="7" t="e">
        <f>VLOOKUP(C142,'SPD given '!$C$3:$E$593,3,FALSE)</f>
        <v>#N/A</v>
      </c>
      <c r="H142" s="7"/>
      <c r="I142" s="12">
        <v>5</v>
      </c>
      <c r="J142" s="12"/>
      <c r="K142" s="12">
        <f t="shared" si="10"/>
        <v>0</v>
      </c>
      <c r="L142" s="29">
        <v>6.38</v>
      </c>
      <c r="M142" s="18" t="e">
        <f t="shared" si="11"/>
        <v>#N/A</v>
      </c>
      <c r="N142" s="29">
        <f t="shared" si="8"/>
        <v>31.9</v>
      </c>
      <c r="O142" s="33" t="s">
        <v>1785</v>
      </c>
    </row>
    <row r="143" spans="1:15" s="30" customFormat="1">
      <c r="A143" s="26">
        <v>152</v>
      </c>
      <c r="B143" s="27" t="s">
        <v>201</v>
      </c>
      <c r="C143" s="27" t="s">
        <v>446</v>
      </c>
      <c r="D143" s="27"/>
      <c r="E143" s="28" t="s">
        <v>447</v>
      </c>
      <c r="F143" s="12">
        <v>5</v>
      </c>
      <c r="G143" s="7">
        <f>VLOOKUP(C143,'SPD given '!$C$3:$E$593,3,FALSE)</f>
        <v>4</v>
      </c>
      <c r="H143" s="7"/>
      <c r="I143" s="12">
        <v>5</v>
      </c>
      <c r="J143" s="12"/>
      <c r="K143" s="12">
        <f t="shared" si="10"/>
        <v>0</v>
      </c>
      <c r="L143" s="29">
        <v>6.38</v>
      </c>
      <c r="M143" s="18">
        <f t="shared" si="11"/>
        <v>25.52</v>
      </c>
      <c r="N143" s="29">
        <f t="shared" si="8"/>
        <v>31.9</v>
      </c>
      <c r="O143" s="33" t="s">
        <v>1785</v>
      </c>
    </row>
    <row r="144" spans="1:15" s="30" customFormat="1" hidden="1">
      <c r="A144" s="26">
        <v>153</v>
      </c>
      <c r="B144" s="27" t="s">
        <v>201</v>
      </c>
      <c r="C144" s="27" t="s">
        <v>449</v>
      </c>
      <c r="D144" s="27"/>
      <c r="E144" s="28" t="s">
        <v>450</v>
      </c>
      <c r="F144" s="12">
        <v>5</v>
      </c>
      <c r="G144" s="7" t="e">
        <f>VLOOKUP(C144,'SPD given '!$C$3:$E$593,3,FALSE)</f>
        <v>#N/A</v>
      </c>
      <c r="H144" s="7"/>
      <c r="I144" s="12">
        <v>5</v>
      </c>
      <c r="J144" s="12"/>
      <c r="K144" s="12">
        <f t="shared" si="10"/>
        <v>0</v>
      </c>
      <c r="L144" s="29">
        <v>6.38</v>
      </c>
      <c r="M144" s="18" t="e">
        <f t="shared" si="11"/>
        <v>#N/A</v>
      </c>
      <c r="N144" s="29">
        <f t="shared" si="8"/>
        <v>31.9</v>
      </c>
      <c r="O144" s="33" t="s">
        <v>1785</v>
      </c>
    </row>
    <row r="145" spans="1:15" s="30" customFormat="1" hidden="1">
      <c r="A145" s="26">
        <v>154</v>
      </c>
      <c r="B145" s="27" t="s">
        <v>201</v>
      </c>
      <c r="C145" s="27" t="s">
        <v>452</v>
      </c>
      <c r="D145" s="27"/>
      <c r="E145" s="28" t="s">
        <v>453</v>
      </c>
      <c r="F145" s="12">
        <v>5</v>
      </c>
      <c r="G145" s="7" t="e">
        <f>VLOOKUP(C145,'SPD given '!$C$3:$E$593,3,FALSE)</f>
        <v>#N/A</v>
      </c>
      <c r="H145" s="7"/>
      <c r="I145" s="12">
        <v>5</v>
      </c>
      <c r="J145" s="12"/>
      <c r="K145" s="12">
        <f t="shared" si="10"/>
        <v>0</v>
      </c>
      <c r="L145" s="29">
        <v>6.38</v>
      </c>
      <c r="M145" s="18" t="e">
        <f t="shared" si="11"/>
        <v>#N/A</v>
      </c>
      <c r="N145" s="29">
        <f t="shared" si="8"/>
        <v>31.9</v>
      </c>
      <c r="O145" s="33" t="s">
        <v>1785</v>
      </c>
    </row>
    <row r="146" spans="1:15" s="30" customFormat="1" hidden="1">
      <c r="A146" s="26">
        <v>155</v>
      </c>
      <c r="B146" s="27" t="s">
        <v>201</v>
      </c>
      <c r="C146" s="27" t="s">
        <v>455</v>
      </c>
      <c r="D146" s="27"/>
      <c r="E146" s="28" t="s">
        <v>456</v>
      </c>
      <c r="F146" s="12">
        <v>5</v>
      </c>
      <c r="G146" s="7" t="e">
        <f>VLOOKUP(C146,'SPD given '!$C$3:$E$593,3,FALSE)</f>
        <v>#N/A</v>
      </c>
      <c r="H146" s="7"/>
      <c r="I146" s="12">
        <v>5</v>
      </c>
      <c r="J146" s="12"/>
      <c r="K146" s="12">
        <f t="shared" si="10"/>
        <v>0</v>
      </c>
      <c r="L146" s="29">
        <v>6.38</v>
      </c>
      <c r="M146" s="18" t="e">
        <f t="shared" si="11"/>
        <v>#N/A</v>
      </c>
      <c r="N146" s="29">
        <f t="shared" si="8"/>
        <v>31.9</v>
      </c>
      <c r="O146" s="33" t="s">
        <v>1785</v>
      </c>
    </row>
    <row r="147" spans="1:15" s="30" customFormat="1" hidden="1">
      <c r="A147" s="26">
        <v>156</v>
      </c>
      <c r="B147" s="27" t="s">
        <v>201</v>
      </c>
      <c r="C147" s="27" t="s">
        <v>458</v>
      </c>
      <c r="D147" s="27"/>
      <c r="E147" s="28" t="s">
        <v>459</v>
      </c>
      <c r="F147" s="12">
        <v>5</v>
      </c>
      <c r="G147" s="7" t="e">
        <f>VLOOKUP(C147,'SPD given '!$C$3:$E$593,3,FALSE)</f>
        <v>#N/A</v>
      </c>
      <c r="H147" s="7"/>
      <c r="I147" s="12">
        <v>5</v>
      </c>
      <c r="J147" s="12"/>
      <c r="K147" s="12">
        <f t="shared" si="10"/>
        <v>0</v>
      </c>
      <c r="L147" s="29">
        <v>6.38</v>
      </c>
      <c r="M147" s="18" t="e">
        <f t="shared" si="11"/>
        <v>#N/A</v>
      </c>
      <c r="N147" s="29">
        <f t="shared" si="8"/>
        <v>31.9</v>
      </c>
      <c r="O147" s="33" t="s">
        <v>1785</v>
      </c>
    </row>
    <row r="148" spans="1:15" hidden="1">
      <c r="A148" s="26">
        <v>157</v>
      </c>
      <c r="B148" s="27" t="s">
        <v>201</v>
      </c>
      <c r="C148" s="27" t="s">
        <v>461</v>
      </c>
      <c r="D148" s="27"/>
      <c r="E148" s="28" t="s">
        <v>155</v>
      </c>
      <c r="F148" s="12">
        <v>5</v>
      </c>
      <c r="G148" s="7" t="e">
        <f>VLOOKUP(C148,'SPD given '!$C$3:$E$593,3,FALSE)</f>
        <v>#N/A</v>
      </c>
      <c r="H148" s="7"/>
      <c r="I148" s="12">
        <v>5</v>
      </c>
      <c r="J148" s="12"/>
      <c r="K148" s="12">
        <f t="shared" si="10"/>
        <v>0</v>
      </c>
      <c r="L148" s="29">
        <v>6.38</v>
      </c>
      <c r="M148" s="18" t="e">
        <f t="shared" si="11"/>
        <v>#N/A</v>
      </c>
      <c r="N148" s="29">
        <f t="shared" si="8"/>
        <v>31.9</v>
      </c>
      <c r="O148" s="33" t="s">
        <v>1785</v>
      </c>
    </row>
    <row r="149" spans="1:15">
      <c r="A149" s="26">
        <v>158</v>
      </c>
      <c r="B149" s="27" t="s">
        <v>201</v>
      </c>
      <c r="C149" s="27" t="s">
        <v>464</v>
      </c>
      <c r="D149" s="27"/>
      <c r="E149" s="28" t="s">
        <v>161</v>
      </c>
      <c r="F149" s="12">
        <v>5</v>
      </c>
      <c r="G149" s="7">
        <f>VLOOKUP(C149,'SPD given '!$C$3:$E$593,3,FALSE)</f>
        <v>10</v>
      </c>
      <c r="H149" s="7"/>
      <c r="I149" s="12">
        <v>5</v>
      </c>
      <c r="J149" s="12"/>
      <c r="K149" s="12">
        <f t="shared" si="10"/>
        <v>0</v>
      </c>
      <c r="L149" s="29">
        <v>6.38</v>
      </c>
      <c r="M149" s="18">
        <f t="shared" si="11"/>
        <v>63.8</v>
      </c>
      <c r="N149" s="29">
        <f t="shared" si="8"/>
        <v>31.9</v>
      </c>
      <c r="O149" s="33" t="s">
        <v>1785</v>
      </c>
    </row>
    <row r="150" spans="1:15" hidden="1">
      <c r="A150" s="5">
        <v>159</v>
      </c>
      <c r="B150" s="6" t="s">
        <v>201</v>
      </c>
      <c r="C150" s="6" t="s">
        <v>467</v>
      </c>
      <c r="D150" s="6"/>
      <c r="E150" s="21" t="s">
        <v>468</v>
      </c>
      <c r="F150" s="7">
        <v>20</v>
      </c>
      <c r="G150" s="7" t="e">
        <f>VLOOKUP(C150,'SPD given '!$C$3:$E$593,3,FALSE)</f>
        <v>#N/A</v>
      </c>
      <c r="H150" s="7"/>
      <c r="I150" s="7">
        <f t="shared" si="9"/>
        <v>20</v>
      </c>
      <c r="J150" s="7"/>
      <c r="K150" s="7">
        <f t="shared" si="10"/>
        <v>0</v>
      </c>
      <c r="L150" s="18">
        <v>8.9629999999999992</v>
      </c>
      <c r="M150" s="18" t="e">
        <f t="shared" si="11"/>
        <v>#N/A</v>
      </c>
      <c r="N150" s="18">
        <f t="shared" si="8"/>
        <v>179.26</v>
      </c>
      <c r="O150" s="32"/>
    </row>
    <row r="151" spans="1:15" hidden="1">
      <c r="A151" s="5">
        <v>160</v>
      </c>
      <c r="B151" s="6" t="s">
        <v>201</v>
      </c>
      <c r="C151" s="6" t="s">
        <v>470</v>
      </c>
      <c r="D151" s="6"/>
      <c r="E151" s="21" t="s">
        <v>471</v>
      </c>
      <c r="F151" s="7">
        <v>15</v>
      </c>
      <c r="G151" s="7" t="e">
        <f>VLOOKUP(C151,'SPD given '!$C$3:$E$593,3,FALSE)</f>
        <v>#N/A</v>
      </c>
      <c r="H151" s="7"/>
      <c r="I151" s="7">
        <f t="shared" si="9"/>
        <v>15</v>
      </c>
      <c r="J151" s="7"/>
      <c r="K151" s="7">
        <f t="shared" si="10"/>
        <v>0</v>
      </c>
      <c r="L151" s="18">
        <v>21.265000000000001</v>
      </c>
      <c r="M151" s="18" t="e">
        <f t="shared" si="11"/>
        <v>#N/A</v>
      </c>
      <c r="N151" s="18">
        <f t="shared" si="8"/>
        <v>318.97500000000002</v>
      </c>
      <c r="O151" s="32"/>
    </row>
    <row r="152" spans="1:15" hidden="1">
      <c r="A152" s="5">
        <v>161</v>
      </c>
      <c r="B152" s="6" t="s">
        <v>201</v>
      </c>
      <c r="C152" s="6" t="s">
        <v>473</v>
      </c>
      <c r="D152" s="6"/>
      <c r="E152" s="21" t="s">
        <v>474</v>
      </c>
      <c r="F152" s="7">
        <v>30</v>
      </c>
      <c r="G152" s="7" t="e">
        <f>VLOOKUP(C152,'SPD given '!$C$3:$E$593,3,FALSE)</f>
        <v>#N/A</v>
      </c>
      <c r="H152" s="7"/>
      <c r="I152" s="7">
        <f t="shared" si="9"/>
        <v>30</v>
      </c>
      <c r="J152" s="7"/>
      <c r="K152" s="7">
        <f t="shared" si="10"/>
        <v>0</v>
      </c>
      <c r="L152" s="18">
        <v>3.19</v>
      </c>
      <c r="M152" s="18" t="e">
        <f t="shared" si="11"/>
        <v>#N/A</v>
      </c>
      <c r="N152" s="18">
        <f t="shared" si="8"/>
        <v>95.7</v>
      </c>
      <c r="O152" s="32"/>
    </row>
    <row r="153" spans="1:15" hidden="1">
      <c r="A153" s="5">
        <v>162</v>
      </c>
      <c r="B153" s="6" t="s">
        <v>201</v>
      </c>
      <c r="C153" s="6" t="s">
        <v>476</v>
      </c>
      <c r="D153" s="6"/>
      <c r="E153" s="21" t="s">
        <v>477</v>
      </c>
      <c r="F153" s="7">
        <v>30</v>
      </c>
      <c r="G153" s="7" t="e">
        <f>VLOOKUP(C153,'SPD given '!$C$3:$E$593,3,FALSE)</f>
        <v>#N/A</v>
      </c>
      <c r="H153" s="7"/>
      <c r="I153" s="7">
        <f t="shared" si="9"/>
        <v>30</v>
      </c>
      <c r="J153" s="7"/>
      <c r="K153" s="7">
        <f t="shared" si="10"/>
        <v>0</v>
      </c>
      <c r="L153" s="18">
        <v>3.19</v>
      </c>
      <c r="M153" s="18" t="e">
        <f t="shared" si="11"/>
        <v>#N/A</v>
      </c>
      <c r="N153" s="18">
        <f t="shared" si="8"/>
        <v>95.7</v>
      </c>
      <c r="O153" s="32"/>
    </row>
    <row r="154" spans="1:15" hidden="1">
      <c r="A154" s="5">
        <v>163</v>
      </c>
      <c r="B154" s="6" t="s">
        <v>201</v>
      </c>
      <c r="C154" s="6" t="s">
        <v>479</v>
      </c>
      <c r="D154" s="6"/>
      <c r="E154" s="21" t="s">
        <v>480</v>
      </c>
      <c r="F154" s="7">
        <v>30</v>
      </c>
      <c r="G154" s="7" t="e">
        <f>VLOOKUP(C154,'SPD given '!$C$3:$E$593,3,FALSE)</f>
        <v>#N/A</v>
      </c>
      <c r="H154" s="7"/>
      <c r="I154" s="7">
        <f t="shared" si="9"/>
        <v>30</v>
      </c>
      <c r="J154" s="7"/>
      <c r="K154" s="7">
        <f t="shared" si="10"/>
        <v>0</v>
      </c>
      <c r="L154" s="18">
        <v>3.19</v>
      </c>
      <c r="M154" s="18" t="e">
        <f t="shared" si="11"/>
        <v>#N/A</v>
      </c>
      <c r="N154" s="18">
        <f t="shared" si="8"/>
        <v>95.7</v>
      </c>
      <c r="O154" s="32"/>
    </row>
    <row r="155" spans="1:15" hidden="1">
      <c r="A155" s="5">
        <v>164</v>
      </c>
      <c r="B155" s="6" t="s">
        <v>201</v>
      </c>
      <c r="C155" s="6" t="s">
        <v>482</v>
      </c>
      <c r="D155" s="6"/>
      <c r="E155" s="21" t="s">
        <v>483</v>
      </c>
      <c r="F155" s="7">
        <v>30</v>
      </c>
      <c r="G155" s="7" t="e">
        <f>VLOOKUP(C155,'SPD given '!$C$3:$E$593,3,FALSE)</f>
        <v>#N/A</v>
      </c>
      <c r="H155" s="7"/>
      <c r="I155" s="7">
        <f t="shared" si="9"/>
        <v>30</v>
      </c>
      <c r="J155" s="7"/>
      <c r="K155" s="7">
        <f t="shared" si="10"/>
        <v>0</v>
      </c>
      <c r="L155" s="18">
        <v>3.19</v>
      </c>
      <c r="M155" s="18" t="e">
        <f t="shared" si="11"/>
        <v>#N/A</v>
      </c>
      <c r="N155" s="18">
        <f t="shared" si="8"/>
        <v>95.7</v>
      </c>
      <c r="O155" s="32"/>
    </row>
    <row r="156" spans="1:15" hidden="1">
      <c r="A156" s="5">
        <v>165</v>
      </c>
      <c r="B156" s="6" t="s">
        <v>201</v>
      </c>
      <c r="C156" s="6" t="s">
        <v>485</v>
      </c>
      <c r="D156" s="6"/>
      <c r="E156" s="21" t="s">
        <v>486</v>
      </c>
      <c r="F156" s="7">
        <v>1</v>
      </c>
      <c r="G156" s="7" t="e">
        <f>VLOOKUP(C156,'SPD given '!$C$3:$E$593,3,FALSE)</f>
        <v>#N/A</v>
      </c>
      <c r="H156" s="7"/>
      <c r="I156" s="7">
        <f t="shared" si="9"/>
        <v>1</v>
      </c>
      <c r="J156" s="7"/>
      <c r="K156" s="7">
        <f t="shared" si="10"/>
        <v>0</v>
      </c>
      <c r="L156" s="18">
        <v>47.844999999999999</v>
      </c>
      <c r="M156" s="18" t="e">
        <f t="shared" si="11"/>
        <v>#N/A</v>
      </c>
      <c r="N156" s="18">
        <f t="shared" si="8"/>
        <v>47.844999999999999</v>
      </c>
      <c r="O156" s="32"/>
    </row>
    <row r="157" spans="1:15" hidden="1">
      <c r="A157" s="5">
        <v>166</v>
      </c>
      <c r="B157" s="6" t="s">
        <v>201</v>
      </c>
      <c r="C157" s="6" t="s">
        <v>488</v>
      </c>
      <c r="D157" s="6"/>
      <c r="E157" s="21" t="s">
        <v>489</v>
      </c>
      <c r="F157" s="7">
        <v>1</v>
      </c>
      <c r="G157" s="7" t="e">
        <f>VLOOKUP(C157,'SPD given '!$C$3:$E$593,3,FALSE)</f>
        <v>#N/A</v>
      </c>
      <c r="H157" s="7"/>
      <c r="I157" s="7">
        <f t="shared" si="9"/>
        <v>1</v>
      </c>
      <c r="J157" s="7"/>
      <c r="K157" s="7">
        <f t="shared" si="10"/>
        <v>0</v>
      </c>
      <c r="L157" s="18">
        <v>47.844999999999999</v>
      </c>
      <c r="M157" s="18" t="e">
        <f t="shared" si="11"/>
        <v>#N/A</v>
      </c>
      <c r="N157" s="18">
        <f t="shared" si="8"/>
        <v>47.844999999999999</v>
      </c>
      <c r="O157" s="32"/>
    </row>
    <row r="158" spans="1:15" hidden="1">
      <c r="A158" s="5">
        <v>167</v>
      </c>
      <c r="B158" s="6" t="s">
        <v>201</v>
      </c>
      <c r="C158" s="6" t="s">
        <v>491</v>
      </c>
      <c r="D158" s="6"/>
      <c r="E158" s="21" t="s">
        <v>492</v>
      </c>
      <c r="F158" s="7">
        <v>10</v>
      </c>
      <c r="G158" s="7" t="e">
        <f>VLOOKUP(C158,'SPD given '!$C$3:$E$593,3,FALSE)</f>
        <v>#N/A</v>
      </c>
      <c r="H158" s="7"/>
      <c r="I158" s="7">
        <f t="shared" si="9"/>
        <v>10</v>
      </c>
      <c r="J158" s="7"/>
      <c r="K158" s="7">
        <f t="shared" si="10"/>
        <v>0</v>
      </c>
      <c r="L158" s="18">
        <v>47.844999999999999</v>
      </c>
      <c r="M158" s="18" t="e">
        <f t="shared" si="11"/>
        <v>#N/A</v>
      </c>
      <c r="N158" s="18">
        <f t="shared" si="8"/>
        <v>478.45</v>
      </c>
      <c r="O158" s="32"/>
    </row>
    <row r="159" spans="1:15">
      <c r="A159" s="5">
        <v>168</v>
      </c>
      <c r="B159" s="6" t="s">
        <v>201</v>
      </c>
      <c r="C159" s="6" t="s">
        <v>494</v>
      </c>
      <c r="D159" s="6"/>
      <c r="E159" s="21" t="s">
        <v>495</v>
      </c>
      <c r="F159" s="7">
        <v>20</v>
      </c>
      <c r="G159" s="7">
        <f>VLOOKUP(C159,'SPD given '!$C$3:$E$593,3,FALSE)</f>
        <v>10</v>
      </c>
      <c r="H159" s="7"/>
      <c r="I159" s="7">
        <f t="shared" si="9"/>
        <v>20</v>
      </c>
      <c r="J159" s="7"/>
      <c r="K159" s="7">
        <f t="shared" si="10"/>
        <v>0</v>
      </c>
      <c r="L159" s="18">
        <v>3.722</v>
      </c>
      <c r="M159" s="18">
        <f t="shared" si="11"/>
        <v>37.22</v>
      </c>
      <c r="N159" s="18">
        <f t="shared" si="8"/>
        <v>74.44</v>
      </c>
      <c r="O159" s="32"/>
    </row>
    <row r="160" spans="1:15">
      <c r="A160" s="5">
        <v>169</v>
      </c>
      <c r="B160" s="6" t="s">
        <v>201</v>
      </c>
      <c r="C160" s="6" t="s">
        <v>497</v>
      </c>
      <c r="D160" s="6"/>
      <c r="E160" s="21" t="s">
        <v>498</v>
      </c>
      <c r="F160" s="7">
        <v>5</v>
      </c>
      <c r="G160" s="7">
        <f>VLOOKUP(C160,'SPD given '!$C$3:$E$593,3,FALSE)</f>
        <v>5</v>
      </c>
      <c r="H160" s="7"/>
      <c r="I160" s="7">
        <v>0</v>
      </c>
      <c r="J160" s="7"/>
      <c r="K160" s="7">
        <f t="shared" si="10"/>
        <v>-5</v>
      </c>
      <c r="L160" s="18">
        <v>5.3170000000000002</v>
      </c>
      <c r="M160" s="18">
        <f t="shared" si="11"/>
        <v>26.585000000000001</v>
      </c>
      <c r="N160" s="18">
        <f t="shared" si="8"/>
        <v>26.585000000000001</v>
      </c>
      <c r="O160" s="32"/>
    </row>
    <row r="161" spans="1:15">
      <c r="A161" s="5">
        <v>170</v>
      </c>
      <c r="B161" s="6" t="s">
        <v>201</v>
      </c>
      <c r="C161" s="6" t="s">
        <v>497</v>
      </c>
      <c r="D161" s="6"/>
      <c r="E161" s="21" t="s">
        <v>501</v>
      </c>
      <c r="F161" s="7">
        <v>5</v>
      </c>
      <c r="G161" s="7">
        <f>VLOOKUP(C161,'SPD given '!$C$3:$E$593,3,FALSE)</f>
        <v>5</v>
      </c>
      <c r="H161" s="7"/>
      <c r="I161" s="7">
        <v>0</v>
      </c>
      <c r="J161" s="7"/>
      <c r="K161" s="7">
        <f t="shared" si="10"/>
        <v>-5</v>
      </c>
      <c r="L161" s="18">
        <v>5.3170000000000002</v>
      </c>
      <c r="M161" s="18">
        <f t="shared" si="11"/>
        <v>26.585000000000001</v>
      </c>
      <c r="N161" s="18">
        <f t="shared" si="8"/>
        <v>26.585000000000001</v>
      </c>
      <c r="O161" s="32"/>
    </row>
    <row r="162" spans="1:15">
      <c r="A162" s="5">
        <v>171</v>
      </c>
      <c r="B162" s="6" t="s">
        <v>502</v>
      </c>
      <c r="C162" s="6" t="s">
        <v>503</v>
      </c>
      <c r="D162" s="6"/>
      <c r="E162" s="21" t="s">
        <v>504</v>
      </c>
      <c r="F162" s="7">
        <v>30</v>
      </c>
      <c r="G162" s="7">
        <f>VLOOKUP(C162,'SPD given '!$C$3:$E$593,3,FALSE)</f>
        <v>30</v>
      </c>
      <c r="H162" s="7"/>
      <c r="I162" s="7">
        <f t="shared" si="9"/>
        <v>30</v>
      </c>
      <c r="J162" s="7"/>
      <c r="K162" s="7">
        <f t="shared" si="10"/>
        <v>0</v>
      </c>
      <c r="L162" s="18">
        <v>2.1269999999999998</v>
      </c>
      <c r="M162" s="18">
        <f t="shared" si="11"/>
        <v>63.809999999999995</v>
      </c>
      <c r="N162" s="18">
        <f t="shared" si="8"/>
        <v>63.809999999999995</v>
      </c>
      <c r="O162" s="32"/>
    </row>
    <row r="163" spans="1:15">
      <c r="A163" s="5">
        <v>172</v>
      </c>
      <c r="B163" s="6" t="s">
        <v>502</v>
      </c>
      <c r="C163" s="6" t="s">
        <v>506</v>
      </c>
      <c r="D163" s="6"/>
      <c r="E163" s="21" t="s">
        <v>507</v>
      </c>
      <c r="F163" s="7">
        <v>50</v>
      </c>
      <c r="G163" s="7">
        <f>VLOOKUP(C163,'SPD given '!$C$3:$E$593,3,FALSE)</f>
        <v>50</v>
      </c>
      <c r="H163" s="7"/>
      <c r="I163" s="7">
        <f t="shared" si="9"/>
        <v>50</v>
      </c>
      <c r="J163" s="7"/>
      <c r="K163" s="7">
        <f t="shared" si="10"/>
        <v>0</v>
      </c>
      <c r="L163" s="18">
        <v>2.1269999999999998</v>
      </c>
      <c r="M163" s="18">
        <f t="shared" si="11"/>
        <v>106.35</v>
      </c>
      <c r="N163" s="18">
        <f t="shared" si="8"/>
        <v>106.35</v>
      </c>
      <c r="O163" s="32"/>
    </row>
    <row r="164" spans="1:15">
      <c r="A164" s="5">
        <v>173</v>
      </c>
      <c r="B164" s="6" t="s">
        <v>502</v>
      </c>
      <c r="C164" s="6" t="s">
        <v>509</v>
      </c>
      <c r="D164" s="6"/>
      <c r="E164" s="21" t="s">
        <v>510</v>
      </c>
      <c r="F164" s="7">
        <v>30</v>
      </c>
      <c r="G164" s="7">
        <f>VLOOKUP(C164,'SPD given '!$C$3:$E$593,3,FALSE)</f>
        <v>30</v>
      </c>
      <c r="H164" s="7"/>
      <c r="I164" s="7">
        <f t="shared" si="9"/>
        <v>30</v>
      </c>
      <c r="J164" s="7"/>
      <c r="K164" s="7">
        <f t="shared" si="10"/>
        <v>0</v>
      </c>
      <c r="L164" s="18">
        <v>1.0640000000000001</v>
      </c>
      <c r="M164" s="18">
        <f t="shared" si="11"/>
        <v>31.92</v>
      </c>
      <c r="N164" s="18">
        <f t="shared" si="8"/>
        <v>31.92</v>
      </c>
      <c r="O164" s="32"/>
    </row>
    <row r="165" spans="1:15">
      <c r="A165" s="5">
        <v>174</v>
      </c>
      <c r="B165" s="6" t="s">
        <v>502</v>
      </c>
      <c r="C165" s="6" t="s">
        <v>512</v>
      </c>
      <c r="D165" s="6"/>
      <c r="E165" s="21" t="s">
        <v>513</v>
      </c>
      <c r="F165" s="7">
        <v>30</v>
      </c>
      <c r="G165" s="7">
        <f>VLOOKUP(C165,'SPD given '!$C$3:$E$593,3,FALSE)</f>
        <v>30</v>
      </c>
      <c r="H165" s="7"/>
      <c r="I165" s="7">
        <f t="shared" si="9"/>
        <v>30</v>
      </c>
      <c r="J165" s="7"/>
      <c r="K165" s="7">
        <f t="shared" si="10"/>
        <v>0</v>
      </c>
      <c r="L165" s="18">
        <v>1.595</v>
      </c>
      <c r="M165" s="18">
        <f t="shared" si="11"/>
        <v>47.85</v>
      </c>
      <c r="N165" s="18">
        <f t="shared" si="8"/>
        <v>47.85</v>
      </c>
      <c r="O165" s="32"/>
    </row>
    <row r="166" spans="1:15">
      <c r="A166" s="5">
        <v>175</v>
      </c>
      <c r="B166" s="6" t="s">
        <v>502</v>
      </c>
      <c r="C166" s="6" t="s">
        <v>515</v>
      </c>
      <c r="D166" s="6"/>
      <c r="E166" s="21" t="s">
        <v>516</v>
      </c>
      <c r="F166" s="7">
        <v>15</v>
      </c>
      <c r="G166" s="7">
        <f>VLOOKUP(C166,'SPD given '!$C$3:$E$593,3,FALSE)</f>
        <v>15</v>
      </c>
      <c r="H166" s="7"/>
      <c r="I166" s="7">
        <v>0</v>
      </c>
      <c r="J166" s="7"/>
      <c r="K166" s="7">
        <f t="shared" si="10"/>
        <v>-15</v>
      </c>
      <c r="L166" s="18">
        <v>1.0640000000000001</v>
      </c>
      <c r="M166" s="18">
        <f t="shared" si="11"/>
        <v>15.96</v>
      </c>
      <c r="N166" s="18">
        <f t="shared" si="8"/>
        <v>15.96</v>
      </c>
      <c r="O166" s="32"/>
    </row>
    <row r="167" spans="1:15">
      <c r="A167" s="5">
        <v>176</v>
      </c>
      <c r="B167" s="6" t="s">
        <v>502</v>
      </c>
      <c r="C167" s="6" t="s">
        <v>518</v>
      </c>
      <c r="D167" s="6"/>
      <c r="E167" s="21" t="s">
        <v>519</v>
      </c>
      <c r="F167" s="7">
        <v>30</v>
      </c>
      <c r="G167" s="7">
        <f>VLOOKUP(C167,'SPD given '!$C$3:$E$593,3,FALSE)</f>
        <v>30</v>
      </c>
      <c r="H167" s="7"/>
      <c r="I167" s="7">
        <f t="shared" si="9"/>
        <v>30</v>
      </c>
      <c r="J167" s="7"/>
      <c r="K167" s="7">
        <f t="shared" si="10"/>
        <v>0</v>
      </c>
      <c r="L167" s="18">
        <v>4.2530000000000001</v>
      </c>
      <c r="M167" s="18">
        <f t="shared" si="11"/>
        <v>127.59</v>
      </c>
      <c r="N167" s="18">
        <f t="shared" si="8"/>
        <v>127.59</v>
      </c>
      <c r="O167" s="32"/>
    </row>
    <row r="168" spans="1:15">
      <c r="A168" s="5">
        <v>178</v>
      </c>
      <c r="B168" s="6" t="s">
        <v>502</v>
      </c>
      <c r="C168" s="6" t="s">
        <v>524</v>
      </c>
      <c r="D168" s="6"/>
      <c r="E168" s="21" t="s">
        <v>525</v>
      </c>
      <c r="F168" s="7">
        <v>20</v>
      </c>
      <c r="G168" s="7">
        <f>VLOOKUP(C168,'SPD given '!$C$3:$E$593,3,FALSE)</f>
        <v>20</v>
      </c>
      <c r="H168" s="7"/>
      <c r="I168" s="7">
        <v>0</v>
      </c>
      <c r="J168" s="7"/>
      <c r="K168" s="7">
        <f t="shared" si="10"/>
        <v>-20</v>
      </c>
      <c r="L168" s="18">
        <v>1.276</v>
      </c>
      <c r="M168" s="18">
        <f t="shared" si="11"/>
        <v>25.52</v>
      </c>
      <c r="N168" s="18">
        <f t="shared" si="8"/>
        <v>25.52</v>
      </c>
      <c r="O168" s="32"/>
    </row>
    <row r="169" spans="1:15">
      <c r="A169" s="5">
        <v>179</v>
      </c>
      <c r="B169" s="6" t="s">
        <v>502</v>
      </c>
      <c r="C169" s="6" t="s">
        <v>527</v>
      </c>
      <c r="D169" s="6"/>
      <c r="E169" s="21" t="s">
        <v>528</v>
      </c>
      <c r="F169" s="7">
        <v>15</v>
      </c>
      <c r="G169" s="7">
        <f>VLOOKUP(C169,'SPD given '!$C$3:$E$593,3,FALSE)</f>
        <v>15</v>
      </c>
      <c r="H169" s="7"/>
      <c r="I169" s="7">
        <v>0</v>
      </c>
      <c r="J169" s="7"/>
      <c r="K169" s="7">
        <f t="shared" si="10"/>
        <v>-15</v>
      </c>
      <c r="L169" s="18">
        <v>0.53200000000000003</v>
      </c>
      <c r="M169" s="18">
        <f t="shared" si="11"/>
        <v>7.98</v>
      </c>
      <c r="N169" s="18">
        <f t="shared" si="8"/>
        <v>7.98</v>
      </c>
      <c r="O169" s="32"/>
    </row>
    <row r="170" spans="1:15" hidden="1">
      <c r="A170" s="5">
        <v>180</v>
      </c>
      <c r="B170" s="6" t="s">
        <v>502</v>
      </c>
      <c r="C170" s="6" t="s">
        <v>530</v>
      </c>
      <c r="D170" s="6"/>
      <c r="E170" s="21" t="s">
        <v>531</v>
      </c>
      <c r="F170" s="7">
        <v>15</v>
      </c>
      <c r="G170" s="7" t="e">
        <f>VLOOKUP(C170,'SPD given '!$C$3:$E$593,3,FALSE)</f>
        <v>#N/A</v>
      </c>
      <c r="H170" s="7"/>
      <c r="I170" s="7">
        <f t="shared" si="9"/>
        <v>15</v>
      </c>
      <c r="J170" s="7"/>
      <c r="K170" s="7">
        <f t="shared" si="10"/>
        <v>0</v>
      </c>
      <c r="L170" s="18">
        <v>0.31900000000000001</v>
      </c>
      <c r="M170" s="18" t="e">
        <f t="shared" si="11"/>
        <v>#N/A</v>
      </c>
      <c r="N170" s="18">
        <f t="shared" si="8"/>
        <v>4.7850000000000001</v>
      </c>
      <c r="O170" s="32"/>
    </row>
    <row r="171" spans="1:15">
      <c r="A171" s="5">
        <v>181</v>
      </c>
      <c r="B171" s="6" t="s">
        <v>502</v>
      </c>
      <c r="C171" s="6" t="s">
        <v>533</v>
      </c>
      <c r="D171" s="6"/>
      <c r="E171" s="21" t="s">
        <v>534</v>
      </c>
      <c r="F171" s="7">
        <v>5</v>
      </c>
      <c r="G171" s="7">
        <f>VLOOKUP(C171,'SPD given '!$C$3:$E$593,3,FALSE)</f>
        <v>5</v>
      </c>
      <c r="H171" s="7"/>
      <c r="I171" s="7">
        <f t="shared" si="9"/>
        <v>5</v>
      </c>
      <c r="J171" s="7"/>
      <c r="K171" s="7">
        <f t="shared" si="10"/>
        <v>0</v>
      </c>
      <c r="L171" s="18">
        <v>2.1269999999999998</v>
      </c>
      <c r="M171" s="18">
        <f t="shared" si="11"/>
        <v>10.634999999999998</v>
      </c>
      <c r="N171" s="18">
        <f t="shared" si="8"/>
        <v>10.634999999999998</v>
      </c>
      <c r="O171" s="32"/>
    </row>
    <row r="172" spans="1:15">
      <c r="A172" s="5">
        <v>182</v>
      </c>
      <c r="B172" s="6" t="s">
        <v>502</v>
      </c>
      <c r="C172" s="6" t="s">
        <v>536</v>
      </c>
      <c r="D172" s="6"/>
      <c r="E172" s="21" t="s">
        <v>537</v>
      </c>
      <c r="F172" s="7">
        <v>30</v>
      </c>
      <c r="G172" s="7">
        <f>VLOOKUP(C172,'SPD given '!$C$3:$E$593,3,FALSE)</f>
        <v>30</v>
      </c>
      <c r="H172" s="7"/>
      <c r="I172" s="7">
        <f t="shared" si="9"/>
        <v>30</v>
      </c>
      <c r="J172" s="7"/>
      <c r="K172" s="7">
        <f t="shared" si="10"/>
        <v>0</v>
      </c>
      <c r="L172" s="18">
        <v>0.31900000000000001</v>
      </c>
      <c r="M172" s="18">
        <f t="shared" si="11"/>
        <v>9.57</v>
      </c>
      <c r="N172" s="18">
        <f t="shared" si="8"/>
        <v>9.57</v>
      </c>
      <c r="O172" s="32"/>
    </row>
    <row r="173" spans="1:15" hidden="1">
      <c r="A173" s="5">
        <v>184</v>
      </c>
      <c r="B173" s="6" t="s">
        <v>502</v>
      </c>
      <c r="C173" s="6" t="s">
        <v>542</v>
      </c>
      <c r="D173" s="6"/>
      <c r="E173" s="21" t="s">
        <v>543</v>
      </c>
      <c r="F173" s="7">
        <v>30</v>
      </c>
      <c r="G173" s="7" t="e">
        <f>VLOOKUP(C173,'SPD given '!$C$3:$E$593,3,FALSE)</f>
        <v>#N/A</v>
      </c>
      <c r="H173" s="7"/>
      <c r="I173" s="7">
        <f t="shared" si="9"/>
        <v>30</v>
      </c>
      <c r="J173" s="7"/>
      <c r="K173" s="7">
        <f t="shared" si="10"/>
        <v>0</v>
      </c>
      <c r="L173" s="18">
        <v>3.19</v>
      </c>
      <c r="M173" s="18" t="e">
        <f t="shared" si="11"/>
        <v>#N/A</v>
      </c>
      <c r="N173" s="18">
        <f t="shared" si="8"/>
        <v>95.7</v>
      </c>
      <c r="O173" s="32"/>
    </row>
    <row r="174" spans="1:15" hidden="1">
      <c r="A174" s="5">
        <v>185</v>
      </c>
      <c r="B174" s="6" t="s">
        <v>502</v>
      </c>
      <c r="C174" s="6" t="s">
        <v>1745</v>
      </c>
      <c r="D174" s="6"/>
      <c r="E174" s="21" t="s">
        <v>1406</v>
      </c>
      <c r="F174" s="7">
        <v>30</v>
      </c>
      <c r="G174" s="7" t="e">
        <f>VLOOKUP(C174,'SPD given '!$C$3:$E$593,3,FALSE)</f>
        <v>#N/A</v>
      </c>
      <c r="H174" s="7"/>
      <c r="I174" s="7">
        <f t="shared" si="9"/>
        <v>30</v>
      </c>
      <c r="J174" s="7"/>
      <c r="K174" s="7">
        <f t="shared" si="10"/>
        <v>0</v>
      </c>
      <c r="L174" s="18">
        <v>3.19</v>
      </c>
      <c r="M174" s="18" t="e">
        <f t="shared" si="11"/>
        <v>#N/A</v>
      </c>
      <c r="N174" s="18">
        <f t="shared" si="8"/>
        <v>95.7</v>
      </c>
      <c r="O174" s="32"/>
    </row>
    <row r="175" spans="1:15">
      <c r="A175" s="5">
        <v>186</v>
      </c>
      <c r="B175" s="6" t="s">
        <v>502</v>
      </c>
      <c r="C175" s="6" t="s">
        <v>545</v>
      </c>
      <c r="D175" s="6"/>
      <c r="E175" s="21" t="s">
        <v>546</v>
      </c>
      <c r="F175" s="7">
        <v>30</v>
      </c>
      <c r="G175" s="7">
        <f>VLOOKUP(C175,'SPD given '!$C$3:$E$593,3,FALSE)</f>
        <v>30</v>
      </c>
      <c r="H175" s="7"/>
      <c r="I175" s="7">
        <f t="shared" si="9"/>
        <v>30</v>
      </c>
      <c r="J175" s="7"/>
      <c r="K175" s="7">
        <f t="shared" si="10"/>
        <v>0</v>
      </c>
      <c r="L175" s="18">
        <v>3.19</v>
      </c>
      <c r="M175" s="18">
        <f t="shared" si="11"/>
        <v>95.7</v>
      </c>
      <c r="N175" s="18">
        <f t="shared" si="8"/>
        <v>95.7</v>
      </c>
      <c r="O175" s="32"/>
    </row>
    <row r="176" spans="1:15">
      <c r="A176" s="5">
        <v>187</v>
      </c>
      <c r="B176" s="6" t="s">
        <v>502</v>
      </c>
      <c r="C176" s="6" t="s">
        <v>549</v>
      </c>
      <c r="D176" s="6"/>
      <c r="E176" s="21" t="s">
        <v>550</v>
      </c>
      <c r="F176" s="7">
        <v>30</v>
      </c>
      <c r="G176" s="7">
        <f>VLOOKUP(C176,'SPD given '!$C$3:$E$593,3,FALSE)</f>
        <v>30</v>
      </c>
      <c r="H176" s="7"/>
      <c r="I176" s="7">
        <f t="shared" si="9"/>
        <v>30</v>
      </c>
      <c r="J176" s="7"/>
      <c r="K176" s="7">
        <f t="shared" si="10"/>
        <v>0</v>
      </c>
      <c r="L176" s="18">
        <v>3.19</v>
      </c>
      <c r="M176" s="18">
        <f t="shared" si="11"/>
        <v>95.7</v>
      </c>
      <c r="N176" s="18">
        <f t="shared" si="8"/>
        <v>95.7</v>
      </c>
      <c r="O176" s="32"/>
    </row>
    <row r="177" spans="1:15">
      <c r="A177" s="5">
        <v>188</v>
      </c>
      <c r="B177" s="6" t="s">
        <v>502</v>
      </c>
      <c r="C177" s="6" t="s">
        <v>552</v>
      </c>
      <c r="D177" s="6"/>
      <c r="E177" s="21" t="s">
        <v>553</v>
      </c>
      <c r="F177" s="7">
        <v>50</v>
      </c>
      <c r="G177" s="7">
        <f>VLOOKUP(C177,'SPD given '!$C$3:$E$593,3,FALSE)</f>
        <v>50</v>
      </c>
      <c r="H177" s="7"/>
      <c r="I177" s="7">
        <f t="shared" si="9"/>
        <v>50</v>
      </c>
      <c r="J177" s="7"/>
      <c r="K177" s="7">
        <f t="shared" si="10"/>
        <v>0</v>
      </c>
      <c r="L177" s="18">
        <v>0.53200000000000003</v>
      </c>
      <c r="M177" s="18">
        <f t="shared" si="11"/>
        <v>26.6</v>
      </c>
      <c r="N177" s="18">
        <f t="shared" si="8"/>
        <v>26.6</v>
      </c>
      <c r="O177" s="32"/>
    </row>
    <row r="178" spans="1:15" hidden="1">
      <c r="A178" s="5">
        <v>189</v>
      </c>
      <c r="B178" s="6" t="s">
        <v>502</v>
      </c>
      <c r="C178" s="6" t="s">
        <v>555</v>
      </c>
      <c r="D178" s="6"/>
      <c r="E178" s="21" t="s">
        <v>556</v>
      </c>
      <c r="F178" s="7">
        <v>10</v>
      </c>
      <c r="G178" s="7" t="e">
        <f>VLOOKUP(C178,'SPD given '!$C$3:$E$593,3,FALSE)</f>
        <v>#N/A</v>
      </c>
      <c r="H178" s="7"/>
      <c r="I178" s="7">
        <f t="shared" si="9"/>
        <v>10</v>
      </c>
      <c r="J178" s="7"/>
      <c r="K178" s="7">
        <f t="shared" si="10"/>
        <v>0</v>
      </c>
      <c r="L178" s="18">
        <v>4.2530000000000001</v>
      </c>
      <c r="M178" s="18" t="e">
        <f t="shared" si="11"/>
        <v>#N/A</v>
      </c>
      <c r="N178" s="18">
        <f t="shared" si="8"/>
        <v>42.53</v>
      </c>
      <c r="O178" s="32"/>
    </row>
    <row r="179" spans="1:15" hidden="1">
      <c r="A179" s="5">
        <v>190</v>
      </c>
      <c r="B179" s="6" t="s">
        <v>502</v>
      </c>
      <c r="C179" s="6" t="s">
        <v>1798</v>
      </c>
      <c r="D179" s="6"/>
      <c r="E179" s="21" t="s">
        <v>559</v>
      </c>
      <c r="F179" s="7">
        <v>50</v>
      </c>
      <c r="G179" s="7" t="e">
        <f>VLOOKUP(C179,'SPD given '!$C$3:$E$593,3,FALSE)</f>
        <v>#N/A</v>
      </c>
      <c r="H179" s="7"/>
      <c r="I179" s="7">
        <v>0</v>
      </c>
      <c r="J179" s="7"/>
      <c r="K179" s="7">
        <f t="shared" si="10"/>
        <v>-50</v>
      </c>
      <c r="L179" s="18">
        <v>2.6589999999999998</v>
      </c>
      <c r="M179" s="18" t="e">
        <f t="shared" si="11"/>
        <v>#N/A</v>
      </c>
      <c r="N179" s="18">
        <f t="shared" si="8"/>
        <v>132.94999999999999</v>
      </c>
      <c r="O179" s="32"/>
    </row>
    <row r="180" spans="1:15">
      <c r="A180" s="5">
        <v>192</v>
      </c>
      <c r="B180" s="6" t="s">
        <v>502</v>
      </c>
      <c r="C180" s="6" t="s">
        <v>565</v>
      </c>
      <c r="D180" s="6"/>
      <c r="E180" s="21" t="s">
        <v>566</v>
      </c>
      <c r="F180" s="7">
        <v>15</v>
      </c>
      <c r="G180" s="7">
        <f>VLOOKUP(C180,'SPD given '!$C$3:$E$593,3,FALSE)</f>
        <v>15</v>
      </c>
      <c r="H180" s="7"/>
      <c r="I180" s="7">
        <f t="shared" si="9"/>
        <v>15</v>
      </c>
      <c r="J180" s="7"/>
      <c r="K180" s="7">
        <f t="shared" si="10"/>
        <v>0</v>
      </c>
      <c r="L180" s="18">
        <v>1.0640000000000001</v>
      </c>
      <c r="M180" s="18">
        <f t="shared" si="11"/>
        <v>15.96</v>
      </c>
      <c r="N180" s="18">
        <f t="shared" si="8"/>
        <v>15.96</v>
      </c>
      <c r="O180" s="32"/>
    </row>
    <row r="181" spans="1:15">
      <c r="A181" s="5">
        <v>193</v>
      </c>
      <c r="B181" s="6" t="s">
        <v>502</v>
      </c>
      <c r="C181" s="6" t="s">
        <v>568</v>
      </c>
      <c r="D181" s="6"/>
      <c r="E181" s="21" t="s">
        <v>569</v>
      </c>
      <c r="F181" s="7">
        <v>15</v>
      </c>
      <c r="G181" s="7">
        <f>VLOOKUP(C181,'SPD given '!$C$3:$E$593,3,FALSE)</f>
        <v>15</v>
      </c>
      <c r="H181" s="7"/>
      <c r="I181" s="7">
        <f t="shared" si="9"/>
        <v>15</v>
      </c>
      <c r="J181" s="7"/>
      <c r="K181" s="7">
        <f t="shared" si="10"/>
        <v>0</v>
      </c>
      <c r="L181" s="18">
        <v>1.0640000000000001</v>
      </c>
      <c r="M181" s="18">
        <f t="shared" si="11"/>
        <v>15.96</v>
      </c>
      <c r="N181" s="18">
        <f t="shared" si="8"/>
        <v>15.96</v>
      </c>
      <c r="O181" s="32"/>
    </row>
    <row r="182" spans="1:15">
      <c r="A182" s="5">
        <v>194</v>
      </c>
      <c r="B182" s="6" t="s">
        <v>502</v>
      </c>
      <c r="C182" s="6" t="s">
        <v>571</v>
      </c>
      <c r="D182" s="6"/>
      <c r="E182" s="21" t="s">
        <v>572</v>
      </c>
      <c r="F182" s="7">
        <v>15</v>
      </c>
      <c r="G182" s="7">
        <f>VLOOKUP(C182,'SPD given '!$C$3:$E$593,3,FALSE)</f>
        <v>15</v>
      </c>
      <c r="H182" s="7"/>
      <c r="I182" s="7">
        <f t="shared" si="9"/>
        <v>15</v>
      </c>
      <c r="J182" s="7"/>
      <c r="K182" s="7">
        <f t="shared" si="10"/>
        <v>0</v>
      </c>
      <c r="L182" s="18">
        <v>1.0640000000000001</v>
      </c>
      <c r="M182" s="18">
        <f t="shared" si="11"/>
        <v>15.96</v>
      </c>
      <c r="N182" s="18">
        <f t="shared" si="8"/>
        <v>15.96</v>
      </c>
      <c r="O182" s="32"/>
    </row>
    <row r="183" spans="1:15">
      <c r="A183" s="5">
        <v>195</v>
      </c>
      <c r="B183" s="6" t="s">
        <v>502</v>
      </c>
      <c r="C183" s="6" t="s">
        <v>574</v>
      </c>
      <c r="D183" s="6"/>
      <c r="E183" s="21" t="s">
        <v>575</v>
      </c>
      <c r="F183" s="7">
        <v>15</v>
      </c>
      <c r="G183" s="7">
        <f>VLOOKUP(C183,'SPD given '!$C$3:$E$593,3,FALSE)</f>
        <v>15</v>
      </c>
      <c r="H183" s="7"/>
      <c r="I183" s="7">
        <f t="shared" si="9"/>
        <v>15</v>
      </c>
      <c r="J183" s="7"/>
      <c r="K183" s="7">
        <f t="shared" si="10"/>
        <v>0</v>
      </c>
      <c r="L183" s="18">
        <v>1.0640000000000001</v>
      </c>
      <c r="M183" s="18">
        <f t="shared" si="11"/>
        <v>15.96</v>
      </c>
      <c r="N183" s="18">
        <f t="shared" si="8"/>
        <v>15.96</v>
      </c>
      <c r="O183" s="32"/>
    </row>
    <row r="184" spans="1:15" hidden="1">
      <c r="A184" s="5">
        <v>196</v>
      </c>
      <c r="B184" s="6" t="s">
        <v>502</v>
      </c>
      <c r="C184" s="6" t="s">
        <v>577</v>
      </c>
      <c r="D184" s="6"/>
      <c r="E184" s="21" t="s">
        <v>575</v>
      </c>
      <c r="F184" s="7">
        <v>15</v>
      </c>
      <c r="G184" s="7" t="e">
        <f>VLOOKUP(C184,'SPD given '!$C$3:$E$593,3,FALSE)</f>
        <v>#N/A</v>
      </c>
      <c r="H184" s="7"/>
      <c r="I184" s="7">
        <f t="shared" si="9"/>
        <v>15</v>
      </c>
      <c r="J184" s="7"/>
      <c r="K184" s="7">
        <f t="shared" si="10"/>
        <v>0</v>
      </c>
      <c r="L184" s="18">
        <v>1.0640000000000001</v>
      </c>
      <c r="M184" s="18" t="e">
        <f t="shared" si="11"/>
        <v>#N/A</v>
      </c>
      <c r="N184" s="18">
        <f t="shared" si="8"/>
        <v>15.96</v>
      </c>
      <c r="O184" s="32"/>
    </row>
    <row r="185" spans="1:15">
      <c r="A185" s="5">
        <v>197</v>
      </c>
      <c r="B185" s="6" t="s">
        <v>502</v>
      </c>
      <c r="C185" s="6" t="s">
        <v>579</v>
      </c>
      <c r="D185" s="6"/>
      <c r="E185" s="21" t="s">
        <v>580</v>
      </c>
      <c r="F185" s="7">
        <v>15</v>
      </c>
      <c r="G185" s="7">
        <f>VLOOKUP(C185,'SPD given '!$C$3:$E$593,3,FALSE)</f>
        <v>15</v>
      </c>
      <c r="H185" s="7"/>
      <c r="I185" s="7">
        <f t="shared" si="9"/>
        <v>15</v>
      </c>
      <c r="J185" s="7"/>
      <c r="K185" s="7">
        <f t="shared" si="10"/>
        <v>0</v>
      </c>
      <c r="L185" s="18">
        <v>1.0640000000000001</v>
      </c>
      <c r="M185" s="18">
        <f t="shared" si="11"/>
        <v>15.96</v>
      </c>
      <c r="N185" s="18">
        <f t="shared" si="8"/>
        <v>15.96</v>
      </c>
      <c r="O185" s="32"/>
    </row>
    <row r="186" spans="1:15">
      <c r="A186" s="5">
        <v>198</v>
      </c>
      <c r="B186" s="6" t="s">
        <v>502</v>
      </c>
      <c r="C186" s="6" t="s">
        <v>582</v>
      </c>
      <c r="D186" s="6"/>
      <c r="E186" s="21" t="s">
        <v>583</v>
      </c>
      <c r="F186" s="7">
        <v>30</v>
      </c>
      <c r="G186" s="7">
        <f>VLOOKUP(C186,'SPD given '!$C$3:$E$593,3,FALSE)</f>
        <v>30</v>
      </c>
      <c r="H186" s="7"/>
      <c r="I186" s="7">
        <f t="shared" si="9"/>
        <v>30</v>
      </c>
      <c r="J186" s="7"/>
      <c r="K186" s="7">
        <f t="shared" si="10"/>
        <v>0</v>
      </c>
      <c r="L186" s="18">
        <v>8.5060000000000002</v>
      </c>
      <c r="M186" s="18">
        <f t="shared" si="11"/>
        <v>255.18</v>
      </c>
      <c r="N186" s="18">
        <f t="shared" si="8"/>
        <v>255.18</v>
      </c>
      <c r="O186" s="32"/>
    </row>
    <row r="187" spans="1:15" hidden="1">
      <c r="A187" s="5">
        <v>199</v>
      </c>
      <c r="B187" s="6" t="s">
        <v>502</v>
      </c>
      <c r="C187" s="6" t="s">
        <v>585</v>
      </c>
      <c r="D187" s="6"/>
      <c r="E187" s="21" t="s">
        <v>586</v>
      </c>
      <c r="F187" s="7">
        <v>30</v>
      </c>
      <c r="G187" s="7" t="e">
        <f>VLOOKUP(C187,'SPD given '!$C$3:$E$593,3,FALSE)</f>
        <v>#N/A</v>
      </c>
      <c r="H187" s="7"/>
      <c r="I187" s="7">
        <f t="shared" si="9"/>
        <v>30</v>
      </c>
      <c r="J187" s="7"/>
      <c r="K187" s="7">
        <f t="shared" si="10"/>
        <v>0</v>
      </c>
      <c r="L187" s="18">
        <v>8.5060000000000002</v>
      </c>
      <c r="M187" s="18" t="e">
        <f t="shared" si="11"/>
        <v>#N/A</v>
      </c>
      <c r="N187" s="18">
        <f t="shared" si="8"/>
        <v>255.18</v>
      </c>
      <c r="O187" s="32"/>
    </row>
    <row r="188" spans="1:15" hidden="1">
      <c r="A188" s="5">
        <v>200</v>
      </c>
      <c r="B188" s="6" t="s">
        <v>502</v>
      </c>
      <c r="C188" s="6" t="s">
        <v>588</v>
      </c>
      <c r="D188" s="6"/>
      <c r="E188" s="21" t="s">
        <v>589</v>
      </c>
      <c r="F188" s="7">
        <v>10</v>
      </c>
      <c r="G188" s="7" t="e">
        <f>VLOOKUP(C188,'SPD given '!$C$3:$E$593,3,FALSE)</f>
        <v>#N/A</v>
      </c>
      <c r="H188" s="7"/>
      <c r="I188" s="7">
        <f t="shared" si="9"/>
        <v>10</v>
      </c>
      <c r="J188" s="7"/>
      <c r="K188" s="7">
        <f t="shared" si="10"/>
        <v>0</v>
      </c>
      <c r="L188" s="18">
        <v>21.265000000000001</v>
      </c>
      <c r="M188" s="18" t="e">
        <f t="shared" si="11"/>
        <v>#N/A</v>
      </c>
      <c r="N188" s="18">
        <f t="shared" ref="N188:N253" si="12">F188*L188</f>
        <v>212.65</v>
      </c>
      <c r="O188" s="32"/>
    </row>
    <row r="189" spans="1:15" hidden="1">
      <c r="A189" s="5">
        <v>201</v>
      </c>
      <c r="B189" s="6" t="s">
        <v>502</v>
      </c>
      <c r="C189" s="6" t="s">
        <v>591</v>
      </c>
      <c r="D189" s="6"/>
      <c r="E189" s="21" t="s">
        <v>274</v>
      </c>
      <c r="F189" s="7">
        <v>30</v>
      </c>
      <c r="G189" s="7" t="e">
        <f>VLOOKUP(C189,'SPD given '!$C$3:$E$593,3,FALSE)</f>
        <v>#N/A</v>
      </c>
      <c r="H189" s="7"/>
      <c r="I189" s="7">
        <f t="shared" si="9"/>
        <v>30</v>
      </c>
      <c r="J189" s="7"/>
      <c r="K189" s="7">
        <f t="shared" si="10"/>
        <v>0</v>
      </c>
      <c r="L189" s="18">
        <v>2.1269999999999998</v>
      </c>
      <c r="M189" s="18" t="e">
        <f t="shared" si="11"/>
        <v>#N/A</v>
      </c>
      <c r="N189" s="18">
        <f t="shared" si="12"/>
        <v>63.809999999999995</v>
      </c>
      <c r="O189" s="32"/>
    </row>
    <row r="190" spans="1:15" hidden="1">
      <c r="A190" s="5">
        <v>202</v>
      </c>
      <c r="B190" s="6" t="s">
        <v>502</v>
      </c>
      <c r="C190" s="6" t="s">
        <v>593</v>
      </c>
      <c r="D190" s="6"/>
      <c r="E190" s="21" t="s">
        <v>276</v>
      </c>
      <c r="F190" s="7">
        <v>30</v>
      </c>
      <c r="G190" s="7" t="e">
        <f>VLOOKUP(C190,'SPD given '!$C$3:$E$593,3,FALSE)</f>
        <v>#N/A</v>
      </c>
      <c r="H190" s="7"/>
      <c r="I190" s="7">
        <f t="shared" si="9"/>
        <v>30</v>
      </c>
      <c r="J190" s="7"/>
      <c r="K190" s="7">
        <f t="shared" si="10"/>
        <v>0</v>
      </c>
      <c r="L190" s="18">
        <v>1.0640000000000001</v>
      </c>
      <c r="M190" s="18" t="e">
        <f t="shared" si="11"/>
        <v>#N/A</v>
      </c>
      <c r="N190" s="18">
        <f t="shared" si="12"/>
        <v>31.92</v>
      </c>
      <c r="O190" s="32"/>
    </row>
    <row r="191" spans="1:15">
      <c r="A191" s="5">
        <v>203</v>
      </c>
      <c r="B191" s="6" t="s">
        <v>502</v>
      </c>
      <c r="C191" s="6" t="s">
        <v>595</v>
      </c>
      <c r="D191" s="6"/>
      <c r="E191" s="21" t="s">
        <v>596</v>
      </c>
      <c r="F191" s="7">
        <v>15</v>
      </c>
      <c r="G191" s="7">
        <f>VLOOKUP(C191,'SPD given '!$C$3:$E$593,3,FALSE)</f>
        <v>15</v>
      </c>
      <c r="H191" s="7"/>
      <c r="I191" s="7">
        <f t="shared" si="9"/>
        <v>15</v>
      </c>
      <c r="J191" s="7"/>
      <c r="K191" s="7">
        <f t="shared" si="10"/>
        <v>0</v>
      </c>
      <c r="L191" s="18">
        <v>3.722</v>
      </c>
      <c r="M191" s="18">
        <f t="shared" si="11"/>
        <v>55.83</v>
      </c>
      <c r="N191" s="18">
        <f t="shared" si="12"/>
        <v>55.83</v>
      </c>
      <c r="O191" s="32"/>
    </row>
    <row r="192" spans="1:15" hidden="1">
      <c r="A192" s="5">
        <v>204</v>
      </c>
      <c r="B192" s="6" t="s">
        <v>502</v>
      </c>
      <c r="C192" s="6" t="s">
        <v>598</v>
      </c>
      <c r="D192" s="6"/>
      <c r="E192" s="21" t="s">
        <v>599</v>
      </c>
      <c r="F192" s="7">
        <v>15</v>
      </c>
      <c r="G192" s="7" t="e">
        <f>VLOOKUP(C192,'SPD given '!$C$3:$E$593,3,FALSE)</f>
        <v>#N/A</v>
      </c>
      <c r="H192" s="7"/>
      <c r="I192" s="7">
        <v>0</v>
      </c>
      <c r="J192" s="7"/>
      <c r="K192" s="7">
        <f t="shared" si="10"/>
        <v>-15</v>
      </c>
      <c r="L192" s="18">
        <v>5.3170000000000002</v>
      </c>
      <c r="M192" s="18" t="e">
        <f t="shared" si="11"/>
        <v>#N/A</v>
      </c>
      <c r="N192" s="18">
        <f t="shared" si="12"/>
        <v>79.754999999999995</v>
      </c>
      <c r="O192" s="32"/>
    </row>
    <row r="193" spans="1:15">
      <c r="A193" s="5">
        <v>205</v>
      </c>
      <c r="B193" s="6" t="s">
        <v>502</v>
      </c>
      <c r="C193" s="6">
        <v>310230700</v>
      </c>
      <c r="D193" s="6"/>
      <c r="E193" s="21" t="s">
        <v>601</v>
      </c>
      <c r="F193" s="7">
        <v>25</v>
      </c>
      <c r="G193" s="7">
        <f>VLOOKUP(C193,'SPD given '!$C$3:$E$593,3,FALSE)</f>
        <v>25</v>
      </c>
      <c r="H193" s="7"/>
      <c r="I193" s="7">
        <v>25</v>
      </c>
      <c r="J193" s="7" t="s">
        <v>1795</v>
      </c>
      <c r="K193" s="7">
        <f t="shared" si="10"/>
        <v>0</v>
      </c>
      <c r="L193" s="18">
        <v>0.53200000000000003</v>
      </c>
      <c r="M193" s="18">
        <f t="shared" si="11"/>
        <v>13.3</v>
      </c>
      <c r="N193" s="18">
        <f t="shared" si="12"/>
        <v>13.3</v>
      </c>
      <c r="O193" s="32"/>
    </row>
    <row r="194" spans="1:15" hidden="1">
      <c r="A194" s="5">
        <v>206</v>
      </c>
      <c r="B194" s="6" t="s">
        <v>502</v>
      </c>
      <c r="C194" s="6" t="s">
        <v>603</v>
      </c>
      <c r="D194" s="6"/>
      <c r="E194" s="21" t="s">
        <v>604</v>
      </c>
      <c r="F194" s="7">
        <v>40</v>
      </c>
      <c r="G194" s="7" t="e">
        <f>VLOOKUP(C194,'SPD given '!$C$3:$E$593,3,FALSE)</f>
        <v>#N/A</v>
      </c>
      <c r="H194" s="7"/>
      <c r="I194" s="7">
        <f t="shared" si="9"/>
        <v>40</v>
      </c>
      <c r="J194" s="7"/>
      <c r="K194" s="7">
        <f t="shared" si="10"/>
        <v>0</v>
      </c>
      <c r="L194" s="18">
        <v>4.2530000000000001</v>
      </c>
      <c r="M194" s="18" t="e">
        <f t="shared" si="11"/>
        <v>#N/A</v>
      </c>
      <c r="N194" s="18">
        <f t="shared" si="12"/>
        <v>170.12</v>
      </c>
      <c r="O194" s="32"/>
    </row>
    <row r="195" spans="1:15" hidden="1">
      <c r="A195" s="5">
        <v>207</v>
      </c>
      <c r="B195" s="6" t="s">
        <v>502</v>
      </c>
      <c r="C195" s="6" t="s">
        <v>1749</v>
      </c>
      <c r="D195" s="6"/>
      <c r="E195" s="21" t="s">
        <v>1746</v>
      </c>
      <c r="F195" s="7">
        <v>40</v>
      </c>
      <c r="G195" s="7" t="e">
        <f>VLOOKUP(C195,'SPD given '!$C$3:$E$593,3,FALSE)</f>
        <v>#N/A</v>
      </c>
      <c r="H195" s="7"/>
      <c r="I195" s="7">
        <f t="shared" ref="I195:I257" si="13">F195</f>
        <v>40</v>
      </c>
      <c r="J195" s="7"/>
      <c r="K195" s="7">
        <f t="shared" ref="K195:K258" si="14">I195-F195</f>
        <v>0</v>
      </c>
      <c r="L195" s="17">
        <v>2.1329999999999996</v>
      </c>
      <c r="M195" s="18" t="e">
        <f t="shared" ref="M195:M258" si="15">G195*L195</f>
        <v>#N/A</v>
      </c>
      <c r="N195" s="18">
        <f>F195*L195</f>
        <v>85.319999999999979</v>
      </c>
      <c r="O195" s="32"/>
    </row>
    <row r="196" spans="1:15" hidden="1">
      <c r="A196" s="5">
        <v>208</v>
      </c>
      <c r="B196" s="6" t="s">
        <v>502</v>
      </c>
      <c r="C196" s="6" t="s">
        <v>1748</v>
      </c>
      <c r="D196" s="6"/>
      <c r="E196" s="21" t="s">
        <v>1747</v>
      </c>
      <c r="F196" s="7">
        <v>40</v>
      </c>
      <c r="G196" s="7" t="e">
        <f>VLOOKUP(C196,'SPD given '!$C$3:$E$593,3,FALSE)</f>
        <v>#N/A</v>
      </c>
      <c r="H196" s="7"/>
      <c r="I196" s="7">
        <f t="shared" si="13"/>
        <v>40</v>
      </c>
      <c r="J196" s="7"/>
      <c r="K196" s="7">
        <f t="shared" si="14"/>
        <v>0</v>
      </c>
      <c r="L196" s="17">
        <v>5.319</v>
      </c>
      <c r="M196" s="18" t="e">
        <f t="shared" si="15"/>
        <v>#N/A</v>
      </c>
      <c r="N196" s="18">
        <f>F196*L196</f>
        <v>212.76</v>
      </c>
      <c r="O196" s="32"/>
    </row>
    <row r="197" spans="1:15">
      <c r="A197" s="5">
        <v>209</v>
      </c>
      <c r="B197" s="6" t="s">
        <v>502</v>
      </c>
      <c r="C197" s="6" t="s">
        <v>606</v>
      </c>
      <c r="D197" s="6"/>
      <c r="E197" s="21" t="s">
        <v>607</v>
      </c>
      <c r="F197" s="7">
        <v>10</v>
      </c>
      <c r="G197" s="7">
        <f>VLOOKUP(C197,'SPD given '!$C$3:$E$593,3,FALSE)</f>
        <v>10</v>
      </c>
      <c r="H197" s="7"/>
      <c r="I197" s="7">
        <f t="shared" si="13"/>
        <v>10</v>
      </c>
      <c r="J197" s="7"/>
      <c r="K197" s="7">
        <f t="shared" si="14"/>
        <v>0</v>
      </c>
      <c r="L197" s="18">
        <v>12.759</v>
      </c>
      <c r="M197" s="18">
        <f t="shared" si="15"/>
        <v>127.59</v>
      </c>
      <c r="N197" s="18">
        <f t="shared" si="12"/>
        <v>127.59</v>
      </c>
      <c r="O197" s="32"/>
    </row>
    <row r="198" spans="1:15">
      <c r="A198" s="5">
        <v>210</v>
      </c>
      <c r="B198" s="6" t="s">
        <v>502</v>
      </c>
      <c r="C198" s="6" t="s">
        <v>609</v>
      </c>
      <c r="D198" s="6"/>
      <c r="E198" s="21" t="s">
        <v>80</v>
      </c>
      <c r="F198" s="7">
        <v>10</v>
      </c>
      <c r="G198" s="7">
        <f>VLOOKUP(C198,'SPD given '!$C$3:$E$593,3,FALSE)</f>
        <v>10</v>
      </c>
      <c r="H198" s="7"/>
      <c r="I198" s="7">
        <f t="shared" si="13"/>
        <v>10</v>
      </c>
      <c r="J198" s="7"/>
      <c r="K198" s="7">
        <f t="shared" si="14"/>
        <v>0</v>
      </c>
      <c r="L198" s="18">
        <v>21.265000000000001</v>
      </c>
      <c r="M198" s="18">
        <f t="shared" si="15"/>
        <v>212.65</v>
      </c>
      <c r="N198" s="18">
        <f t="shared" si="12"/>
        <v>212.65</v>
      </c>
      <c r="O198" s="32"/>
    </row>
    <row r="199" spans="1:15" hidden="1">
      <c r="A199" s="5">
        <v>211</v>
      </c>
      <c r="B199" s="6" t="s">
        <v>502</v>
      </c>
      <c r="C199" s="6" t="s">
        <v>611</v>
      </c>
      <c r="D199" s="6"/>
      <c r="E199" s="21" t="s">
        <v>612</v>
      </c>
      <c r="F199" s="7">
        <v>10</v>
      </c>
      <c r="G199" s="7" t="e">
        <f>VLOOKUP(C199,'SPD given '!$C$3:$E$593,3,FALSE)</f>
        <v>#N/A</v>
      </c>
      <c r="H199" s="7"/>
      <c r="I199" s="7">
        <f t="shared" si="13"/>
        <v>10</v>
      </c>
      <c r="J199" s="7"/>
      <c r="K199" s="7">
        <f t="shared" si="14"/>
        <v>0</v>
      </c>
      <c r="L199" s="18">
        <v>21.265000000000001</v>
      </c>
      <c r="M199" s="18" t="e">
        <f t="shared" si="15"/>
        <v>#N/A</v>
      </c>
      <c r="N199" s="18">
        <f t="shared" si="12"/>
        <v>212.65</v>
      </c>
      <c r="O199" s="32"/>
    </row>
    <row r="200" spans="1:15" hidden="1">
      <c r="A200" s="5">
        <v>212</v>
      </c>
      <c r="B200" s="6" t="s">
        <v>502</v>
      </c>
      <c r="C200" s="6" t="s">
        <v>614</v>
      </c>
      <c r="D200" s="6"/>
      <c r="E200" s="21" t="s">
        <v>615</v>
      </c>
      <c r="F200" s="7">
        <v>15</v>
      </c>
      <c r="G200" s="7" t="e">
        <f>VLOOKUP(C200,'SPD given '!$C$3:$E$593,3,FALSE)</f>
        <v>#N/A</v>
      </c>
      <c r="H200" s="7"/>
      <c r="I200" s="7">
        <f t="shared" si="13"/>
        <v>15</v>
      </c>
      <c r="J200" s="7"/>
      <c r="K200" s="7">
        <f t="shared" si="14"/>
        <v>0</v>
      </c>
      <c r="L200" s="18">
        <v>15.949</v>
      </c>
      <c r="M200" s="18" t="e">
        <f t="shared" si="15"/>
        <v>#N/A</v>
      </c>
      <c r="N200" s="18">
        <f t="shared" si="12"/>
        <v>239.23499999999999</v>
      </c>
      <c r="O200" s="32"/>
    </row>
    <row r="201" spans="1:15">
      <c r="A201" s="5">
        <v>216</v>
      </c>
      <c r="B201" s="6" t="s">
        <v>502</v>
      </c>
      <c r="C201" s="6" t="s">
        <v>623</v>
      </c>
      <c r="D201" s="6"/>
      <c r="E201" s="21" t="s">
        <v>624</v>
      </c>
      <c r="F201" s="7">
        <v>20</v>
      </c>
      <c r="G201" s="7">
        <f>VLOOKUP(C201,'SPD given '!$C$3:$E$593,3,FALSE)</f>
        <v>20</v>
      </c>
      <c r="H201" s="7"/>
      <c r="I201" s="7">
        <v>0</v>
      </c>
      <c r="J201" s="7"/>
      <c r="K201" s="7">
        <f t="shared" si="14"/>
        <v>-20</v>
      </c>
      <c r="L201" s="18">
        <v>0.31900000000000001</v>
      </c>
      <c r="M201" s="18">
        <f t="shared" si="15"/>
        <v>6.38</v>
      </c>
      <c r="N201" s="18">
        <f t="shared" si="12"/>
        <v>6.38</v>
      </c>
      <c r="O201" s="32"/>
    </row>
    <row r="202" spans="1:15">
      <c r="A202" s="5">
        <v>217</v>
      </c>
      <c r="B202" s="6" t="s">
        <v>502</v>
      </c>
      <c r="C202" s="6" t="s">
        <v>626</v>
      </c>
      <c r="D202" s="6"/>
      <c r="E202" s="21" t="s">
        <v>627</v>
      </c>
      <c r="F202" s="7">
        <v>5</v>
      </c>
      <c r="G202" s="7">
        <f>VLOOKUP(C202,'SPD given '!$C$3:$E$593,3,FALSE)</f>
        <v>5</v>
      </c>
      <c r="H202" s="7"/>
      <c r="I202" s="7">
        <f t="shared" si="13"/>
        <v>5</v>
      </c>
      <c r="J202" s="7"/>
      <c r="K202" s="7">
        <f t="shared" si="14"/>
        <v>0</v>
      </c>
      <c r="L202" s="18">
        <v>31.896999999999998</v>
      </c>
      <c r="M202" s="18">
        <f t="shared" si="15"/>
        <v>159.48499999999999</v>
      </c>
      <c r="N202" s="18">
        <f t="shared" si="12"/>
        <v>159.48499999999999</v>
      </c>
      <c r="O202" s="32"/>
    </row>
    <row r="203" spans="1:15">
      <c r="A203" s="5">
        <v>218</v>
      </c>
      <c r="B203" s="6" t="s">
        <v>502</v>
      </c>
      <c r="C203" s="6" t="s">
        <v>629</v>
      </c>
      <c r="D203" s="6"/>
      <c r="E203" s="21" t="s">
        <v>630</v>
      </c>
      <c r="F203" s="7">
        <v>15</v>
      </c>
      <c r="G203" s="7">
        <f>VLOOKUP(C203,'SPD given '!$C$3:$E$593,3,FALSE)</f>
        <v>15</v>
      </c>
      <c r="H203" s="7"/>
      <c r="I203" s="7">
        <v>15</v>
      </c>
      <c r="J203" s="7"/>
      <c r="K203" s="7">
        <f t="shared" si="14"/>
        <v>0</v>
      </c>
      <c r="L203" s="18">
        <v>3.19</v>
      </c>
      <c r="M203" s="18">
        <f t="shared" si="15"/>
        <v>47.85</v>
      </c>
      <c r="N203" s="18">
        <f t="shared" si="12"/>
        <v>47.85</v>
      </c>
      <c r="O203" s="32"/>
    </row>
    <row r="204" spans="1:15" hidden="1">
      <c r="A204" s="5">
        <v>219</v>
      </c>
      <c r="B204" s="6" t="s">
        <v>502</v>
      </c>
      <c r="C204" s="6" t="s">
        <v>632</v>
      </c>
      <c r="D204" s="6"/>
      <c r="E204" s="21" t="s">
        <v>633</v>
      </c>
      <c r="F204" s="7">
        <v>50</v>
      </c>
      <c r="G204" s="7" t="e">
        <f>VLOOKUP(C204,'SPD given '!$C$3:$E$593,3,FALSE)</f>
        <v>#N/A</v>
      </c>
      <c r="H204" s="7"/>
      <c r="I204" s="7">
        <f t="shared" si="13"/>
        <v>50</v>
      </c>
      <c r="J204" s="7"/>
      <c r="K204" s="7">
        <f t="shared" si="14"/>
        <v>0</v>
      </c>
      <c r="L204" s="18">
        <v>1.0640000000000001</v>
      </c>
      <c r="M204" s="18" t="e">
        <f t="shared" si="15"/>
        <v>#N/A</v>
      </c>
      <c r="N204" s="18">
        <f t="shared" si="12"/>
        <v>53.2</v>
      </c>
      <c r="O204" s="32"/>
    </row>
    <row r="205" spans="1:15" hidden="1">
      <c r="A205" s="5">
        <v>220</v>
      </c>
      <c r="B205" s="6" t="s">
        <v>502</v>
      </c>
      <c r="C205" s="6" t="s">
        <v>635</v>
      </c>
      <c r="D205" s="6"/>
      <c r="E205" s="21" t="s">
        <v>636</v>
      </c>
      <c r="F205" s="7">
        <v>50</v>
      </c>
      <c r="G205" s="7" t="e">
        <f>VLOOKUP(C205,'SPD given '!$C$3:$E$593,3,FALSE)</f>
        <v>#N/A</v>
      </c>
      <c r="H205" s="7"/>
      <c r="I205" s="7">
        <f t="shared" si="13"/>
        <v>50</v>
      </c>
      <c r="J205" s="7"/>
      <c r="K205" s="7">
        <f t="shared" si="14"/>
        <v>0</v>
      </c>
      <c r="L205" s="18">
        <v>1.0640000000000001</v>
      </c>
      <c r="M205" s="18" t="e">
        <f t="shared" si="15"/>
        <v>#N/A</v>
      </c>
      <c r="N205" s="18">
        <f t="shared" si="12"/>
        <v>53.2</v>
      </c>
      <c r="O205" s="32"/>
    </row>
    <row r="206" spans="1:15" hidden="1">
      <c r="A206" s="5">
        <v>221</v>
      </c>
      <c r="B206" s="6" t="s">
        <v>502</v>
      </c>
      <c r="C206" s="6" t="s">
        <v>638</v>
      </c>
      <c r="D206" s="6"/>
      <c r="E206" s="21" t="s">
        <v>639</v>
      </c>
      <c r="F206" s="7">
        <v>50</v>
      </c>
      <c r="G206" s="7" t="e">
        <f>VLOOKUP(C206,'SPD given '!$C$3:$E$593,3,FALSE)</f>
        <v>#N/A</v>
      </c>
      <c r="H206" s="7"/>
      <c r="I206" s="7">
        <v>0</v>
      </c>
      <c r="J206" s="7"/>
      <c r="K206" s="7">
        <f t="shared" si="14"/>
        <v>-50</v>
      </c>
      <c r="L206" s="18">
        <v>1.0640000000000001</v>
      </c>
      <c r="M206" s="18" t="e">
        <f t="shared" si="15"/>
        <v>#N/A</v>
      </c>
      <c r="N206" s="18">
        <f t="shared" si="12"/>
        <v>53.2</v>
      </c>
      <c r="O206" s="32"/>
    </row>
    <row r="207" spans="1:15" hidden="1">
      <c r="A207" s="5">
        <v>222</v>
      </c>
      <c r="B207" s="6" t="s">
        <v>502</v>
      </c>
      <c r="C207" s="6" t="s">
        <v>641</v>
      </c>
      <c r="D207" s="6"/>
      <c r="E207" s="21" t="s">
        <v>642</v>
      </c>
      <c r="F207" s="7">
        <v>10</v>
      </c>
      <c r="G207" s="7" t="e">
        <f>VLOOKUP(C207,'SPD given '!$C$3:$E$593,3,FALSE)</f>
        <v>#N/A</v>
      </c>
      <c r="H207" s="7"/>
      <c r="I207" s="7">
        <v>10</v>
      </c>
      <c r="J207" s="7"/>
      <c r="K207" s="7">
        <f t="shared" si="14"/>
        <v>0</v>
      </c>
      <c r="L207" s="18">
        <v>0.53200000000000003</v>
      </c>
      <c r="M207" s="18" t="e">
        <f t="shared" si="15"/>
        <v>#N/A</v>
      </c>
      <c r="N207" s="18">
        <f t="shared" si="12"/>
        <v>5.32</v>
      </c>
      <c r="O207" s="32"/>
    </row>
    <row r="208" spans="1:15">
      <c r="A208" s="5">
        <v>223</v>
      </c>
      <c r="B208" s="6" t="s">
        <v>502</v>
      </c>
      <c r="C208" s="6" t="s">
        <v>644</v>
      </c>
      <c r="D208" s="6"/>
      <c r="E208" s="21" t="s">
        <v>645</v>
      </c>
      <c r="F208" s="7">
        <v>10</v>
      </c>
      <c r="G208" s="7">
        <f>VLOOKUP(C208,'SPD given '!$C$3:$E$593,3,FALSE)</f>
        <v>10</v>
      </c>
      <c r="H208" s="7"/>
      <c r="I208" s="7">
        <v>10</v>
      </c>
      <c r="J208" s="7"/>
      <c r="K208" s="7">
        <f t="shared" si="14"/>
        <v>0</v>
      </c>
      <c r="L208" s="18">
        <v>1.0640000000000001</v>
      </c>
      <c r="M208" s="18">
        <f t="shared" si="15"/>
        <v>10.64</v>
      </c>
      <c r="N208" s="18">
        <f t="shared" si="12"/>
        <v>10.64</v>
      </c>
      <c r="O208" s="32"/>
    </row>
    <row r="209" spans="1:15">
      <c r="A209" s="5">
        <v>224</v>
      </c>
      <c r="B209" s="6" t="s">
        <v>502</v>
      </c>
      <c r="C209" s="6" t="s">
        <v>647</v>
      </c>
      <c r="D209" s="6"/>
      <c r="E209" s="21" t="s">
        <v>648</v>
      </c>
      <c r="F209" s="7">
        <v>15</v>
      </c>
      <c r="G209" s="7">
        <f>VLOOKUP(C209,'SPD given '!$C$3:$E$593,3,FALSE)</f>
        <v>15</v>
      </c>
      <c r="H209" s="7"/>
      <c r="I209" s="7">
        <f t="shared" si="13"/>
        <v>15</v>
      </c>
      <c r="J209" s="7"/>
      <c r="K209" s="7">
        <f t="shared" si="14"/>
        <v>0</v>
      </c>
      <c r="L209" s="18">
        <v>21.265000000000001</v>
      </c>
      <c r="M209" s="18">
        <f t="shared" si="15"/>
        <v>318.97500000000002</v>
      </c>
      <c r="N209" s="18">
        <f t="shared" si="12"/>
        <v>318.97500000000002</v>
      </c>
      <c r="O209" s="32"/>
    </row>
    <row r="210" spans="1:15">
      <c r="A210" s="5">
        <v>225</v>
      </c>
      <c r="B210" s="6" t="s">
        <v>502</v>
      </c>
      <c r="C210" s="6" t="s">
        <v>650</v>
      </c>
      <c r="D210" s="6"/>
      <c r="E210" s="21" t="s">
        <v>651</v>
      </c>
      <c r="F210" s="7">
        <v>20</v>
      </c>
      <c r="G210" s="7">
        <f>VLOOKUP(C210,'SPD given '!$C$3:$E$593,3,FALSE)</f>
        <v>10</v>
      </c>
      <c r="H210" s="7"/>
      <c r="I210" s="7">
        <f t="shared" si="13"/>
        <v>20</v>
      </c>
      <c r="J210" s="7"/>
      <c r="K210" s="7">
        <f t="shared" si="14"/>
        <v>0</v>
      </c>
      <c r="L210" s="18">
        <v>12.759</v>
      </c>
      <c r="M210" s="18">
        <f t="shared" si="15"/>
        <v>127.59</v>
      </c>
      <c r="N210" s="18">
        <f t="shared" si="12"/>
        <v>255.18</v>
      </c>
      <c r="O210" s="32"/>
    </row>
    <row r="211" spans="1:15" hidden="1">
      <c r="A211" s="5">
        <v>226</v>
      </c>
      <c r="B211" s="6" t="s">
        <v>502</v>
      </c>
      <c r="C211" s="6" t="s">
        <v>653</v>
      </c>
      <c r="D211" s="6"/>
      <c r="E211" s="21" t="s">
        <v>654</v>
      </c>
      <c r="F211" s="7">
        <v>20</v>
      </c>
      <c r="G211" s="7" t="e">
        <f>VLOOKUP(C211,'SPD given '!$C$3:$E$593,3,FALSE)</f>
        <v>#N/A</v>
      </c>
      <c r="H211" s="7"/>
      <c r="I211" s="7">
        <f t="shared" si="13"/>
        <v>20</v>
      </c>
      <c r="J211" s="7"/>
      <c r="K211" s="7">
        <f t="shared" si="14"/>
        <v>0</v>
      </c>
      <c r="L211" s="18">
        <v>12.759</v>
      </c>
      <c r="M211" s="18" t="e">
        <f t="shared" si="15"/>
        <v>#N/A</v>
      </c>
      <c r="N211" s="18">
        <f t="shared" si="12"/>
        <v>255.18</v>
      </c>
      <c r="O211" s="32"/>
    </row>
    <row r="212" spans="1:15" s="30" customFormat="1" hidden="1">
      <c r="A212" s="26">
        <v>227</v>
      </c>
      <c r="B212" s="27" t="s">
        <v>502</v>
      </c>
      <c r="C212" s="27" t="s">
        <v>656</v>
      </c>
      <c r="D212" s="27"/>
      <c r="E212" s="28" t="s">
        <v>657</v>
      </c>
      <c r="F212" s="12">
        <v>20</v>
      </c>
      <c r="G212" s="7" t="e">
        <f>VLOOKUP(C212,'SPD given '!$C$3:$E$593,3,FALSE)</f>
        <v>#N/A</v>
      </c>
      <c r="H212" s="7"/>
      <c r="I212" s="12">
        <v>20</v>
      </c>
      <c r="J212" s="12"/>
      <c r="K212" s="12">
        <f t="shared" si="14"/>
        <v>0</v>
      </c>
      <c r="L212" s="29">
        <v>12.759</v>
      </c>
      <c r="M212" s="18" t="e">
        <f t="shared" si="15"/>
        <v>#N/A</v>
      </c>
      <c r="N212" s="29">
        <f t="shared" si="12"/>
        <v>255.18</v>
      </c>
      <c r="O212" s="33"/>
    </row>
    <row r="213" spans="1:15">
      <c r="A213" s="5">
        <v>228</v>
      </c>
      <c r="B213" s="6" t="s">
        <v>502</v>
      </c>
      <c r="C213" s="6" t="s">
        <v>659</v>
      </c>
      <c r="D213" s="6"/>
      <c r="E213" s="21" t="s">
        <v>660</v>
      </c>
      <c r="F213" s="7">
        <v>20</v>
      </c>
      <c r="G213" s="7">
        <f>VLOOKUP(C213,'SPD given '!$C$3:$E$593,3,FALSE)</f>
        <v>10</v>
      </c>
      <c r="H213" s="7"/>
      <c r="I213" s="7">
        <f t="shared" si="13"/>
        <v>20</v>
      </c>
      <c r="J213" s="7"/>
      <c r="K213" s="7">
        <f t="shared" si="14"/>
        <v>0</v>
      </c>
      <c r="L213" s="18">
        <v>12.759</v>
      </c>
      <c r="M213" s="18">
        <f t="shared" si="15"/>
        <v>127.59</v>
      </c>
      <c r="N213" s="18">
        <f t="shared" si="12"/>
        <v>255.18</v>
      </c>
      <c r="O213" s="32"/>
    </row>
    <row r="214" spans="1:15">
      <c r="A214" s="5">
        <v>229</v>
      </c>
      <c r="B214" s="6" t="s">
        <v>502</v>
      </c>
      <c r="C214" s="6" t="s">
        <v>659</v>
      </c>
      <c r="D214" s="6"/>
      <c r="E214" s="21" t="s">
        <v>662</v>
      </c>
      <c r="F214" s="7">
        <v>20</v>
      </c>
      <c r="G214" s="7">
        <f>VLOOKUP(C214,'SPD given '!$C$3:$E$593,3,FALSE)</f>
        <v>10</v>
      </c>
      <c r="H214" s="7"/>
      <c r="I214" s="7">
        <f t="shared" si="13"/>
        <v>20</v>
      </c>
      <c r="J214" s="7"/>
      <c r="K214" s="7">
        <f t="shared" si="14"/>
        <v>0</v>
      </c>
      <c r="L214" s="18">
        <v>12.759</v>
      </c>
      <c r="M214" s="18">
        <f t="shared" si="15"/>
        <v>127.59</v>
      </c>
      <c r="N214" s="18">
        <f t="shared" si="12"/>
        <v>255.18</v>
      </c>
      <c r="O214" s="32"/>
    </row>
    <row r="215" spans="1:15" s="30" customFormat="1" hidden="1">
      <c r="A215" s="26">
        <v>230</v>
      </c>
      <c r="B215" s="27" t="s">
        <v>502</v>
      </c>
      <c r="C215" s="27" t="s">
        <v>664</v>
      </c>
      <c r="D215" s="27"/>
      <c r="E215" s="28" t="s">
        <v>665</v>
      </c>
      <c r="F215" s="12">
        <v>20</v>
      </c>
      <c r="G215" s="7" t="e">
        <f>VLOOKUP(C215,'SPD given '!$C$3:$E$593,3,FALSE)</f>
        <v>#N/A</v>
      </c>
      <c r="H215" s="7"/>
      <c r="I215" s="12">
        <v>20</v>
      </c>
      <c r="J215" s="12"/>
      <c r="K215" s="12">
        <f t="shared" si="14"/>
        <v>0</v>
      </c>
      <c r="L215" s="29">
        <v>12.759</v>
      </c>
      <c r="M215" s="18" t="e">
        <f t="shared" si="15"/>
        <v>#N/A</v>
      </c>
      <c r="N215" s="29">
        <f t="shared" si="12"/>
        <v>255.18</v>
      </c>
      <c r="O215" s="33"/>
    </row>
    <row r="216" spans="1:15" hidden="1">
      <c r="A216" s="5">
        <v>231</v>
      </c>
      <c r="B216" s="6" t="s">
        <v>502</v>
      </c>
      <c r="C216" s="6" t="s">
        <v>667</v>
      </c>
      <c r="D216" s="6"/>
      <c r="E216" s="21" t="s">
        <v>668</v>
      </c>
      <c r="F216" s="7">
        <v>10</v>
      </c>
      <c r="G216" s="7" t="e">
        <f>VLOOKUP(C216,'SPD given '!$C$3:$E$593,3,FALSE)</f>
        <v>#N/A</v>
      </c>
      <c r="H216" s="7"/>
      <c r="I216" s="7">
        <v>0</v>
      </c>
      <c r="J216" s="7"/>
      <c r="K216" s="7">
        <f t="shared" si="14"/>
        <v>-10</v>
      </c>
      <c r="L216" s="18">
        <v>10.632999999999999</v>
      </c>
      <c r="M216" s="18" t="e">
        <f t="shared" si="15"/>
        <v>#N/A</v>
      </c>
      <c r="N216" s="18">
        <f t="shared" si="12"/>
        <v>106.32999999999998</v>
      </c>
      <c r="O216" s="32"/>
    </row>
    <row r="217" spans="1:15" hidden="1">
      <c r="A217" s="5">
        <v>232</v>
      </c>
      <c r="B217" s="6" t="s">
        <v>502</v>
      </c>
      <c r="C217" s="6" t="s">
        <v>670</v>
      </c>
      <c r="D217" s="6"/>
      <c r="E217" s="21" t="s">
        <v>378</v>
      </c>
      <c r="F217" s="7">
        <v>5</v>
      </c>
      <c r="G217" s="7" t="e">
        <f>VLOOKUP(C217,'SPD given '!$C$3:$E$593,3,FALSE)</f>
        <v>#N/A</v>
      </c>
      <c r="H217" s="7"/>
      <c r="I217" s="7">
        <f t="shared" si="13"/>
        <v>5</v>
      </c>
      <c r="J217" s="7"/>
      <c r="K217" s="7">
        <f t="shared" si="14"/>
        <v>0</v>
      </c>
      <c r="L217" s="18">
        <v>15.949</v>
      </c>
      <c r="M217" s="18" t="e">
        <f t="shared" si="15"/>
        <v>#N/A</v>
      </c>
      <c r="N217" s="18">
        <f t="shared" si="12"/>
        <v>79.745000000000005</v>
      </c>
      <c r="O217" s="32"/>
    </row>
    <row r="218" spans="1:15">
      <c r="A218" s="26">
        <v>233</v>
      </c>
      <c r="B218" s="27" t="s">
        <v>502</v>
      </c>
      <c r="C218" s="27" t="s">
        <v>672</v>
      </c>
      <c r="D218" s="27"/>
      <c r="E218" s="28" t="s">
        <v>673</v>
      </c>
      <c r="F218" s="12">
        <v>2</v>
      </c>
      <c r="G218" s="7">
        <f>VLOOKUP(C218,'SPD given '!$C$3:$E$593,3,FALSE)</f>
        <v>1</v>
      </c>
      <c r="H218" s="7"/>
      <c r="I218" s="12">
        <f t="shared" si="13"/>
        <v>2</v>
      </c>
      <c r="J218" s="12"/>
      <c r="K218" s="12">
        <f t="shared" si="14"/>
        <v>0</v>
      </c>
      <c r="L218" s="29">
        <v>53.792999999999999</v>
      </c>
      <c r="M218" s="18">
        <f t="shared" si="15"/>
        <v>53.792999999999999</v>
      </c>
      <c r="N218" s="29">
        <f t="shared" si="12"/>
        <v>107.586</v>
      </c>
      <c r="O218" s="33" t="s">
        <v>1785</v>
      </c>
    </row>
    <row r="219" spans="1:15" hidden="1">
      <c r="A219" s="26">
        <v>234</v>
      </c>
      <c r="B219" s="27" t="s">
        <v>502</v>
      </c>
      <c r="C219" s="27" t="s">
        <v>675</v>
      </c>
      <c r="D219" s="27"/>
      <c r="E219" s="28" t="s">
        <v>676</v>
      </c>
      <c r="F219" s="12">
        <v>2</v>
      </c>
      <c r="G219" s="7" t="e">
        <f>VLOOKUP(C219,'SPD given '!$C$3:$E$593,3,FALSE)</f>
        <v>#N/A</v>
      </c>
      <c r="H219" s="7"/>
      <c r="I219" s="12">
        <f t="shared" si="13"/>
        <v>2</v>
      </c>
      <c r="J219" s="12"/>
      <c r="K219" s="12">
        <f t="shared" si="14"/>
        <v>0</v>
      </c>
      <c r="L219" s="29">
        <v>53.792999999999999</v>
      </c>
      <c r="M219" s="18" t="e">
        <f t="shared" si="15"/>
        <v>#N/A</v>
      </c>
      <c r="N219" s="29">
        <f t="shared" si="12"/>
        <v>107.586</v>
      </c>
      <c r="O219" s="33" t="s">
        <v>1785</v>
      </c>
    </row>
    <row r="220" spans="1:15">
      <c r="A220" s="26">
        <v>235</v>
      </c>
      <c r="B220" s="27" t="s">
        <v>502</v>
      </c>
      <c r="C220" s="27" t="s">
        <v>678</v>
      </c>
      <c r="D220" s="27"/>
      <c r="E220" s="28" t="s">
        <v>679</v>
      </c>
      <c r="F220" s="12">
        <v>2</v>
      </c>
      <c r="G220" s="7">
        <f>VLOOKUP(C220,'SPD given '!$C$3:$E$593,3,FALSE)</f>
        <v>1</v>
      </c>
      <c r="H220" s="7"/>
      <c r="I220" s="12">
        <f t="shared" si="13"/>
        <v>2</v>
      </c>
      <c r="J220" s="12"/>
      <c r="K220" s="12">
        <f t="shared" si="14"/>
        <v>0</v>
      </c>
      <c r="L220" s="29">
        <v>53.792999999999999</v>
      </c>
      <c r="M220" s="18">
        <f t="shared" si="15"/>
        <v>53.792999999999999</v>
      </c>
      <c r="N220" s="29">
        <f t="shared" si="12"/>
        <v>107.586</v>
      </c>
      <c r="O220" s="33" t="s">
        <v>1785</v>
      </c>
    </row>
    <row r="221" spans="1:15" ht="20.399999999999999">
      <c r="A221" s="5">
        <v>236</v>
      </c>
      <c r="B221" s="6" t="s">
        <v>502</v>
      </c>
      <c r="C221" s="6" t="s">
        <v>681</v>
      </c>
      <c r="D221" s="6"/>
      <c r="E221" s="21" t="s">
        <v>1750</v>
      </c>
      <c r="F221" s="7">
        <v>30</v>
      </c>
      <c r="G221" s="7">
        <f>VLOOKUP(C221,'SPD given '!$C$3:$E$593,3,FALSE)</f>
        <v>20</v>
      </c>
      <c r="H221" s="7"/>
      <c r="I221" s="7">
        <f t="shared" si="13"/>
        <v>30</v>
      </c>
      <c r="J221" s="7"/>
      <c r="K221" s="7">
        <f t="shared" si="14"/>
        <v>0</v>
      </c>
      <c r="L221" s="18">
        <v>7.4429999999999996</v>
      </c>
      <c r="M221" s="18">
        <f t="shared" si="15"/>
        <v>148.85999999999999</v>
      </c>
      <c r="N221" s="18">
        <f t="shared" si="12"/>
        <v>223.29</v>
      </c>
      <c r="O221" s="32"/>
    </row>
    <row r="222" spans="1:15" ht="20.399999999999999">
      <c r="A222" s="5">
        <v>237</v>
      </c>
      <c r="B222" s="6" t="s">
        <v>502</v>
      </c>
      <c r="C222" s="6" t="s">
        <v>684</v>
      </c>
      <c r="D222" s="6"/>
      <c r="E222" s="21" t="s">
        <v>1751</v>
      </c>
      <c r="F222" s="7">
        <v>30</v>
      </c>
      <c r="G222" s="7">
        <f>VLOOKUP(C222,'SPD given '!$C$3:$E$593,3,FALSE)</f>
        <v>20</v>
      </c>
      <c r="H222" s="7"/>
      <c r="I222" s="7">
        <f t="shared" si="13"/>
        <v>30</v>
      </c>
      <c r="J222" s="7"/>
      <c r="K222" s="7">
        <f t="shared" si="14"/>
        <v>0</v>
      </c>
      <c r="L222" s="18">
        <v>7.4429999999999996</v>
      </c>
      <c r="M222" s="18">
        <f t="shared" si="15"/>
        <v>148.85999999999999</v>
      </c>
      <c r="N222" s="18">
        <f t="shared" si="12"/>
        <v>223.29</v>
      </c>
      <c r="O222" s="32"/>
    </row>
    <row r="223" spans="1:15" s="30" customFormat="1" ht="20.399999999999999">
      <c r="A223" s="26">
        <v>238</v>
      </c>
      <c r="B223" s="27" t="s">
        <v>502</v>
      </c>
      <c r="C223" s="27" t="s">
        <v>687</v>
      </c>
      <c r="D223" s="27"/>
      <c r="E223" s="28" t="s">
        <v>1752</v>
      </c>
      <c r="F223" s="12">
        <v>30</v>
      </c>
      <c r="G223" s="7">
        <f>VLOOKUP(C223,'SPD given '!$C$3:$E$593,3,FALSE)</f>
        <v>10</v>
      </c>
      <c r="H223" s="7"/>
      <c r="I223" s="12">
        <v>30</v>
      </c>
      <c r="J223" s="12"/>
      <c r="K223" s="12">
        <f t="shared" si="14"/>
        <v>0</v>
      </c>
      <c r="L223" s="29">
        <v>7.4429999999999996</v>
      </c>
      <c r="M223" s="18">
        <f t="shared" si="15"/>
        <v>74.429999999999993</v>
      </c>
      <c r="N223" s="29">
        <f t="shared" si="12"/>
        <v>223.29</v>
      </c>
      <c r="O223" s="33"/>
    </row>
    <row r="224" spans="1:15" s="30" customFormat="1" ht="20.399999999999999" hidden="1">
      <c r="A224" s="26">
        <v>239</v>
      </c>
      <c r="B224" s="27" t="s">
        <v>502</v>
      </c>
      <c r="C224" s="27" t="s">
        <v>689</v>
      </c>
      <c r="D224" s="27"/>
      <c r="E224" s="28" t="s">
        <v>1753</v>
      </c>
      <c r="F224" s="12">
        <v>30</v>
      </c>
      <c r="G224" s="7" t="e">
        <f>VLOOKUP(C224,'SPD given '!$C$3:$E$593,3,FALSE)</f>
        <v>#N/A</v>
      </c>
      <c r="H224" s="7"/>
      <c r="I224" s="12">
        <v>30</v>
      </c>
      <c r="J224" s="12"/>
      <c r="K224" s="12">
        <f t="shared" si="14"/>
        <v>0</v>
      </c>
      <c r="L224" s="29">
        <v>7.4429999999999996</v>
      </c>
      <c r="M224" s="18" t="e">
        <f t="shared" si="15"/>
        <v>#N/A</v>
      </c>
      <c r="N224" s="29">
        <f t="shared" si="12"/>
        <v>223.29</v>
      </c>
      <c r="O224" s="33"/>
    </row>
    <row r="225" spans="1:15" hidden="1">
      <c r="A225" s="5">
        <v>240</v>
      </c>
      <c r="B225" s="6" t="s">
        <v>502</v>
      </c>
      <c r="C225" s="6" t="s">
        <v>691</v>
      </c>
      <c r="D225" s="6"/>
      <c r="E225" s="21" t="s">
        <v>692</v>
      </c>
      <c r="F225" s="7">
        <v>20</v>
      </c>
      <c r="G225" s="7" t="e">
        <f>VLOOKUP(C225,'SPD given '!$C$3:$E$593,3,FALSE)</f>
        <v>#N/A</v>
      </c>
      <c r="H225" s="7"/>
      <c r="I225" s="7">
        <f t="shared" si="13"/>
        <v>20</v>
      </c>
      <c r="J225" s="7"/>
      <c r="K225" s="7">
        <f t="shared" si="14"/>
        <v>0</v>
      </c>
      <c r="L225" s="18">
        <v>6.38</v>
      </c>
      <c r="M225" s="18" t="e">
        <f t="shared" si="15"/>
        <v>#N/A</v>
      </c>
      <c r="N225" s="18">
        <f t="shared" si="12"/>
        <v>127.6</v>
      </c>
      <c r="O225" s="32"/>
    </row>
    <row r="226" spans="1:15">
      <c r="A226" s="5">
        <v>245</v>
      </c>
      <c r="B226" s="6" t="s">
        <v>502</v>
      </c>
      <c r="C226" s="6" t="s">
        <v>705</v>
      </c>
      <c r="D226" s="6"/>
      <c r="E226" s="21" t="s">
        <v>706</v>
      </c>
      <c r="F226" s="7">
        <v>2</v>
      </c>
      <c r="G226" s="7">
        <f>VLOOKUP(C226,'SPD given '!$C$3:$E$593,3,FALSE)</f>
        <v>2</v>
      </c>
      <c r="H226" s="7"/>
      <c r="I226" s="7">
        <v>2</v>
      </c>
      <c r="J226" s="7"/>
      <c r="K226" s="7">
        <f t="shared" si="14"/>
        <v>0</v>
      </c>
      <c r="L226" s="18">
        <v>53.161000000000001</v>
      </c>
      <c r="M226" s="18">
        <f t="shared" si="15"/>
        <v>106.322</v>
      </c>
      <c r="N226" s="18">
        <f t="shared" si="12"/>
        <v>106.322</v>
      </c>
      <c r="O226" s="32"/>
    </row>
    <row r="227" spans="1:15" hidden="1">
      <c r="A227" s="5">
        <v>246</v>
      </c>
      <c r="B227" s="6" t="s">
        <v>502</v>
      </c>
      <c r="C227" s="6" t="s">
        <v>708</v>
      </c>
      <c r="D227" s="6"/>
      <c r="E227" s="21" t="s">
        <v>709</v>
      </c>
      <c r="F227" s="7">
        <v>2</v>
      </c>
      <c r="G227" s="7" t="e">
        <f>VLOOKUP(C227,'SPD given '!$C$3:$E$593,3,FALSE)</f>
        <v>#N/A</v>
      </c>
      <c r="H227" s="7"/>
      <c r="I227" s="7">
        <v>2</v>
      </c>
      <c r="J227" s="7"/>
      <c r="K227" s="7">
        <f t="shared" si="14"/>
        <v>0</v>
      </c>
      <c r="L227" s="18">
        <v>53.161000000000001</v>
      </c>
      <c r="M227" s="18" t="e">
        <f t="shared" si="15"/>
        <v>#N/A</v>
      </c>
      <c r="N227" s="18">
        <f t="shared" si="12"/>
        <v>106.322</v>
      </c>
      <c r="O227" s="32"/>
    </row>
    <row r="228" spans="1:15" hidden="1">
      <c r="A228" s="5">
        <v>247</v>
      </c>
      <c r="B228" s="6" t="s">
        <v>502</v>
      </c>
      <c r="C228" s="6" t="s">
        <v>711</v>
      </c>
      <c r="D228" s="6"/>
      <c r="E228" s="21" t="s">
        <v>712</v>
      </c>
      <c r="F228" s="7">
        <v>10</v>
      </c>
      <c r="G228" s="7" t="e">
        <f>VLOOKUP(C228,'SPD given '!$C$3:$E$593,3,FALSE)</f>
        <v>#N/A</v>
      </c>
      <c r="H228" s="7"/>
      <c r="I228" s="7">
        <f t="shared" si="13"/>
        <v>10</v>
      </c>
      <c r="J228" s="7"/>
      <c r="K228" s="7">
        <f t="shared" si="14"/>
        <v>0</v>
      </c>
      <c r="L228" s="18">
        <v>31.896999999999998</v>
      </c>
      <c r="M228" s="18" t="e">
        <f t="shared" si="15"/>
        <v>#N/A</v>
      </c>
      <c r="N228" s="18">
        <f t="shared" si="12"/>
        <v>318.96999999999997</v>
      </c>
      <c r="O228" s="32"/>
    </row>
    <row r="229" spans="1:15">
      <c r="A229" s="5">
        <v>248</v>
      </c>
      <c r="B229" s="6" t="s">
        <v>502</v>
      </c>
      <c r="C229" s="6" t="s">
        <v>714</v>
      </c>
      <c r="D229" s="6"/>
      <c r="E229" s="21" t="s">
        <v>715</v>
      </c>
      <c r="F229" s="7">
        <v>15</v>
      </c>
      <c r="G229" s="7">
        <f>VLOOKUP(C229,'SPD given '!$C$3:$E$593,3,FALSE)</f>
        <v>5</v>
      </c>
      <c r="H229" s="7"/>
      <c r="I229" s="7">
        <v>15</v>
      </c>
      <c r="J229" s="7"/>
      <c r="K229" s="7">
        <f t="shared" si="14"/>
        <v>0</v>
      </c>
      <c r="L229" s="18">
        <v>3.722</v>
      </c>
      <c r="M229" s="18">
        <f t="shared" si="15"/>
        <v>18.61</v>
      </c>
      <c r="N229" s="18">
        <f t="shared" si="12"/>
        <v>55.83</v>
      </c>
      <c r="O229" s="32"/>
    </row>
    <row r="230" spans="1:15" hidden="1">
      <c r="A230" s="5">
        <v>249</v>
      </c>
      <c r="B230" s="6" t="s">
        <v>502</v>
      </c>
      <c r="C230" s="6" t="s">
        <v>717</v>
      </c>
      <c r="D230" s="6"/>
      <c r="E230" s="21" t="s">
        <v>718</v>
      </c>
      <c r="F230" s="7">
        <v>5</v>
      </c>
      <c r="G230" s="7" t="e">
        <f>VLOOKUP(C230,'SPD given '!$C$3:$E$593,3,FALSE)</f>
        <v>#N/A</v>
      </c>
      <c r="H230" s="7"/>
      <c r="I230" s="7">
        <f t="shared" si="13"/>
        <v>5</v>
      </c>
      <c r="J230" s="7"/>
      <c r="K230" s="7">
        <f t="shared" si="14"/>
        <v>0</v>
      </c>
      <c r="L230" s="18">
        <v>4.2530000000000001</v>
      </c>
      <c r="M230" s="18" t="e">
        <f t="shared" si="15"/>
        <v>#N/A</v>
      </c>
      <c r="N230" s="18">
        <f t="shared" si="12"/>
        <v>21.265000000000001</v>
      </c>
      <c r="O230" s="32"/>
    </row>
    <row r="231" spans="1:15" hidden="1">
      <c r="A231" s="5">
        <v>250</v>
      </c>
      <c r="B231" s="6" t="s">
        <v>719</v>
      </c>
      <c r="C231" s="6" t="s">
        <v>720</v>
      </c>
      <c r="D231" s="6"/>
      <c r="E231" s="21" t="s">
        <v>721</v>
      </c>
      <c r="F231" s="7">
        <v>20</v>
      </c>
      <c r="G231" s="7" t="e">
        <f>VLOOKUP(C231,'SPD given '!$C$3:$E$593,3,FALSE)</f>
        <v>#N/A</v>
      </c>
      <c r="H231" s="7"/>
      <c r="I231" s="7">
        <f t="shared" si="13"/>
        <v>20</v>
      </c>
      <c r="J231" s="7"/>
      <c r="K231" s="7">
        <f t="shared" si="14"/>
        <v>0</v>
      </c>
      <c r="L231" s="18">
        <v>1.595</v>
      </c>
      <c r="M231" s="18" t="e">
        <f t="shared" si="15"/>
        <v>#N/A</v>
      </c>
      <c r="N231" s="18">
        <f t="shared" si="12"/>
        <v>31.9</v>
      </c>
      <c r="O231" s="32"/>
    </row>
    <row r="232" spans="1:15" hidden="1">
      <c r="A232" s="5">
        <v>251</v>
      </c>
      <c r="B232" s="6" t="s">
        <v>719</v>
      </c>
      <c r="C232" s="6" t="s">
        <v>723</v>
      </c>
      <c r="D232" s="6"/>
      <c r="E232" s="21" t="s">
        <v>18</v>
      </c>
      <c r="F232" s="7">
        <v>30</v>
      </c>
      <c r="G232" s="7" t="e">
        <f>VLOOKUP(C232,'SPD given '!$C$3:$E$593,3,FALSE)</f>
        <v>#N/A</v>
      </c>
      <c r="H232" s="7"/>
      <c r="I232" s="7">
        <f t="shared" si="13"/>
        <v>30</v>
      </c>
      <c r="J232" s="7"/>
      <c r="K232" s="7">
        <f t="shared" si="14"/>
        <v>0</v>
      </c>
      <c r="L232" s="18">
        <v>0.53200000000000003</v>
      </c>
      <c r="M232" s="18" t="e">
        <f t="shared" si="15"/>
        <v>#N/A</v>
      </c>
      <c r="N232" s="18">
        <f t="shared" si="12"/>
        <v>15.96</v>
      </c>
      <c r="O232" s="32"/>
    </row>
    <row r="233" spans="1:15" hidden="1">
      <c r="A233" s="5">
        <v>252</v>
      </c>
      <c r="B233" s="6" t="s">
        <v>719</v>
      </c>
      <c r="C233" s="6" t="s">
        <v>726</v>
      </c>
      <c r="D233" s="6"/>
      <c r="E233" s="21" t="s">
        <v>727</v>
      </c>
      <c r="F233" s="7">
        <v>40</v>
      </c>
      <c r="G233" s="7" t="e">
        <f>VLOOKUP(C233,'SPD given '!$C$3:$E$593,3,FALSE)</f>
        <v>#N/A</v>
      </c>
      <c r="H233" s="7"/>
      <c r="I233" s="7">
        <f t="shared" si="13"/>
        <v>40</v>
      </c>
      <c r="J233" s="7"/>
      <c r="K233" s="7">
        <f t="shared" si="14"/>
        <v>0</v>
      </c>
      <c r="L233" s="18">
        <v>2.1269999999999998</v>
      </c>
      <c r="M233" s="18" t="e">
        <f t="shared" si="15"/>
        <v>#N/A</v>
      </c>
      <c r="N233" s="18">
        <f t="shared" si="12"/>
        <v>85.079999999999984</v>
      </c>
      <c r="O233" s="32"/>
    </row>
    <row r="234" spans="1:15">
      <c r="A234" s="5">
        <v>253</v>
      </c>
      <c r="B234" s="6" t="s">
        <v>719</v>
      </c>
      <c r="C234" s="6" t="s">
        <v>729</v>
      </c>
      <c r="D234" s="6"/>
      <c r="E234" s="21" t="s">
        <v>730</v>
      </c>
      <c r="F234" s="7">
        <v>30</v>
      </c>
      <c r="G234" s="7">
        <f>VLOOKUP(C234,'SPD given '!$C$3:$E$593,3,FALSE)</f>
        <v>30</v>
      </c>
      <c r="H234" s="7"/>
      <c r="I234" s="7">
        <f t="shared" si="13"/>
        <v>30</v>
      </c>
      <c r="J234" s="7"/>
      <c r="K234" s="7">
        <f t="shared" si="14"/>
        <v>0</v>
      </c>
      <c r="L234" s="18">
        <v>0.31900000000000001</v>
      </c>
      <c r="M234" s="18">
        <f t="shared" si="15"/>
        <v>9.57</v>
      </c>
      <c r="N234" s="18">
        <f t="shared" si="12"/>
        <v>9.57</v>
      </c>
      <c r="O234" s="32"/>
    </row>
    <row r="235" spans="1:15" hidden="1">
      <c r="A235" s="5">
        <v>254</v>
      </c>
      <c r="B235" s="6" t="s">
        <v>719</v>
      </c>
      <c r="C235" s="6" t="s">
        <v>741</v>
      </c>
      <c r="D235" s="6"/>
      <c r="E235" s="21" t="s">
        <v>733</v>
      </c>
      <c r="F235" s="7">
        <v>30</v>
      </c>
      <c r="G235" s="7" t="e">
        <f>VLOOKUP(C235,'SPD given '!$C$3:$E$593,3,FALSE)</f>
        <v>#N/A</v>
      </c>
      <c r="H235" s="7"/>
      <c r="I235" s="7">
        <v>0</v>
      </c>
      <c r="J235" s="7"/>
      <c r="K235" s="7">
        <f t="shared" si="14"/>
        <v>-30</v>
      </c>
      <c r="L235" s="18">
        <v>0.53200000000000003</v>
      </c>
      <c r="M235" s="18" t="e">
        <f t="shared" si="15"/>
        <v>#N/A</v>
      </c>
      <c r="N235" s="18">
        <f t="shared" si="12"/>
        <v>15.96</v>
      </c>
      <c r="O235" s="32"/>
    </row>
    <row r="236" spans="1:15" hidden="1">
      <c r="A236" s="5">
        <v>255</v>
      </c>
      <c r="B236" s="6" t="s">
        <v>719</v>
      </c>
      <c r="C236" s="6" t="s">
        <v>735</v>
      </c>
      <c r="D236" s="6"/>
      <c r="E236" s="21" t="s">
        <v>736</v>
      </c>
      <c r="F236" s="7">
        <v>30</v>
      </c>
      <c r="G236" s="7" t="e">
        <f>VLOOKUP(C236,'SPD given '!$C$3:$E$593,3,FALSE)</f>
        <v>#N/A</v>
      </c>
      <c r="H236" s="7"/>
      <c r="I236" s="7">
        <v>9</v>
      </c>
      <c r="J236" s="7"/>
      <c r="K236" s="7">
        <f t="shared" si="14"/>
        <v>-21</v>
      </c>
      <c r="L236" s="18">
        <v>1.4359999999999999</v>
      </c>
      <c r="M236" s="18" t="e">
        <f t="shared" si="15"/>
        <v>#N/A</v>
      </c>
      <c r="N236" s="18">
        <f t="shared" si="12"/>
        <v>43.08</v>
      </c>
      <c r="O236" s="32"/>
    </row>
    <row r="237" spans="1:15">
      <c r="A237" s="5">
        <v>256</v>
      </c>
      <c r="B237" s="6" t="s">
        <v>719</v>
      </c>
      <c r="C237" s="6" t="s">
        <v>738</v>
      </c>
      <c r="D237" s="6"/>
      <c r="E237" s="21" t="s">
        <v>739</v>
      </c>
      <c r="F237" s="7">
        <v>30</v>
      </c>
      <c r="G237" s="7">
        <f>VLOOKUP(C237,'SPD given '!$C$3:$E$593,3,FALSE)</f>
        <v>30</v>
      </c>
      <c r="H237" s="7"/>
      <c r="I237" s="7">
        <f t="shared" si="13"/>
        <v>30</v>
      </c>
      <c r="J237" s="7" t="s">
        <v>1784</v>
      </c>
      <c r="K237" s="7">
        <f t="shared" si="14"/>
        <v>0</v>
      </c>
      <c r="L237" s="18">
        <v>4.2530000000000001</v>
      </c>
      <c r="M237" s="18">
        <f t="shared" si="15"/>
        <v>127.59</v>
      </c>
      <c r="N237" s="18">
        <f t="shared" si="12"/>
        <v>127.59</v>
      </c>
      <c r="O237" s="32"/>
    </row>
    <row r="238" spans="1:15">
      <c r="A238" s="5">
        <v>258</v>
      </c>
      <c r="B238" s="6" t="s">
        <v>719</v>
      </c>
      <c r="C238" s="6" t="s">
        <v>744</v>
      </c>
      <c r="D238" s="6"/>
      <c r="E238" s="21" t="s">
        <v>745</v>
      </c>
      <c r="F238" s="7">
        <v>25</v>
      </c>
      <c r="G238" s="7">
        <f>VLOOKUP(C238,'SPD given '!$C$3:$E$593,3,FALSE)</f>
        <v>20</v>
      </c>
      <c r="H238" s="7"/>
      <c r="I238" s="7">
        <v>22</v>
      </c>
      <c r="J238" s="7"/>
      <c r="K238" s="7">
        <f t="shared" si="14"/>
        <v>-3</v>
      </c>
      <c r="L238" s="18">
        <v>0.53200000000000003</v>
      </c>
      <c r="M238" s="18">
        <f t="shared" si="15"/>
        <v>10.64</v>
      </c>
      <c r="N238" s="18">
        <f t="shared" si="12"/>
        <v>13.3</v>
      </c>
      <c r="O238" s="32"/>
    </row>
    <row r="239" spans="1:15" hidden="1">
      <c r="A239" s="5">
        <v>259</v>
      </c>
      <c r="B239" s="6" t="s">
        <v>719</v>
      </c>
      <c r="C239" s="6" t="s">
        <v>747</v>
      </c>
      <c r="D239" s="6"/>
      <c r="E239" s="21" t="s">
        <v>748</v>
      </c>
      <c r="F239" s="7">
        <v>25</v>
      </c>
      <c r="G239" s="7" t="e">
        <f>VLOOKUP(C239,'SPD given '!$C$3:$E$593,3,FALSE)</f>
        <v>#N/A</v>
      </c>
      <c r="H239" s="7"/>
      <c r="I239" s="7">
        <v>22</v>
      </c>
      <c r="J239" s="7"/>
      <c r="K239" s="7">
        <f t="shared" si="14"/>
        <v>-3</v>
      </c>
      <c r="L239" s="18">
        <v>0.53200000000000003</v>
      </c>
      <c r="M239" s="18" t="e">
        <f t="shared" si="15"/>
        <v>#N/A</v>
      </c>
      <c r="N239" s="18">
        <f t="shared" si="12"/>
        <v>13.3</v>
      </c>
      <c r="O239" s="32"/>
    </row>
    <row r="240" spans="1:15">
      <c r="A240" s="5">
        <v>260</v>
      </c>
      <c r="B240" s="6" t="s">
        <v>719</v>
      </c>
      <c r="C240" s="6" t="s">
        <v>750</v>
      </c>
      <c r="D240" s="6"/>
      <c r="E240" s="22" t="s">
        <v>751</v>
      </c>
      <c r="F240" s="7">
        <v>25</v>
      </c>
      <c r="G240" s="7">
        <f>VLOOKUP(C240,'SPD given '!$C$3:$E$593,3,FALSE)</f>
        <v>20</v>
      </c>
      <c r="H240" s="7"/>
      <c r="I240" s="7">
        <v>22</v>
      </c>
      <c r="J240" s="7"/>
      <c r="K240" s="7">
        <f t="shared" si="14"/>
        <v>-3</v>
      </c>
      <c r="L240" s="18">
        <v>0.53200000000000003</v>
      </c>
      <c r="M240" s="18">
        <f t="shared" si="15"/>
        <v>10.64</v>
      </c>
      <c r="N240" s="18">
        <f t="shared" si="12"/>
        <v>13.3</v>
      </c>
      <c r="O240" s="32"/>
    </row>
    <row r="241" spans="1:15">
      <c r="A241" s="5">
        <v>261</v>
      </c>
      <c r="B241" s="6" t="s">
        <v>719</v>
      </c>
      <c r="C241" s="6" t="s">
        <v>753</v>
      </c>
      <c r="D241" s="6"/>
      <c r="E241" s="21" t="s">
        <v>754</v>
      </c>
      <c r="F241" s="7">
        <v>25</v>
      </c>
      <c r="G241" s="7">
        <f>VLOOKUP(C241,'SPD given '!$C$3:$E$593,3,FALSE)</f>
        <v>20</v>
      </c>
      <c r="H241" s="7"/>
      <c r="I241" s="7">
        <v>22</v>
      </c>
      <c r="J241" s="7"/>
      <c r="K241" s="7">
        <f t="shared" si="14"/>
        <v>-3</v>
      </c>
      <c r="L241" s="18">
        <v>0.53200000000000003</v>
      </c>
      <c r="M241" s="18">
        <f t="shared" si="15"/>
        <v>10.64</v>
      </c>
      <c r="N241" s="18">
        <f t="shared" si="12"/>
        <v>13.3</v>
      </c>
      <c r="O241" s="32"/>
    </row>
    <row r="242" spans="1:15" hidden="1">
      <c r="A242" s="5">
        <v>262</v>
      </c>
      <c r="B242" s="6" t="s">
        <v>719</v>
      </c>
      <c r="C242" s="6" t="s">
        <v>756</v>
      </c>
      <c r="D242" s="6"/>
      <c r="E242" s="21" t="s">
        <v>757</v>
      </c>
      <c r="F242" s="7">
        <v>25</v>
      </c>
      <c r="G242" s="7" t="e">
        <f>VLOOKUP(C242,'SPD given '!$C$3:$E$593,3,FALSE)</f>
        <v>#N/A</v>
      </c>
      <c r="H242" s="7"/>
      <c r="I242" s="7">
        <v>22</v>
      </c>
      <c r="J242" s="7"/>
      <c r="K242" s="7">
        <f t="shared" si="14"/>
        <v>-3</v>
      </c>
      <c r="L242" s="18">
        <v>0.53200000000000003</v>
      </c>
      <c r="M242" s="18" t="e">
        <f t="shared" si="15"/>
        <v>#N/A</v>
      </c>
      <c r="N242" s="18">
        <f t="shared" si="12"/>
        <v>13.3</v>
      </c>
      <c r="O242" s="32"/>
    </row>
    <row r="243" spans="1:15" hidden="1">
      <c r="A243" s="5">
        <v>263</v>
      </c>
      <c r="B243" s="6" t="s">
        <v>719</v>
      </c>
      <c r="C243" s="6" t="s">
        <v>759</v>
      </c>
      <c r="D243" s="6"/>
      <c r="E243" s="21" t="s">
        <v>53</v>
      </c>
      <c r="F243" s="7">
        <v>25</v>
      </c>
      <c r="G243" s="7" t="e">
        <f>VLOOKUP(C243,'SPD given '!$C$3:$E$593,3,FALSE)</f>
        <v>#N/A</v>
      </c>
      <c r="H243" s="7"/>
      <c r="I243" s="7">
        <v>22</v>
      </c>
      <c r="J243" s="7"/>
      <c r="K243" s="7">
        <f t="shared" si="14"/>
        <v>-3</v>
      </c>
      <c r="L243" s="18">
        <v>0.53200000000000003</v>
      </c>
      <c r="M243" s="18" t="e">
        <f t="shared" si="15"/>
        <v>#N/A</v>
      </c>
      <c r="N243" s="18">
        <f t="shared" si="12"/>
        <v>13.3</v>
      </c>
      <c r="O243" s="32"/>
    </row>
    <row r="244" spans="1:15" hidden="1">
      <c r="A244" s="5">
        <v>264</v>
      </c>
      <c r="B244" s="6" t="s">
        <v>719</v>
      </c>
      <c r="C244" s="6" t="s">
        <v>762</v>
      </c>
      <c r="D244" s="6"/>
      <c r="E244" s="21" t="s">
        <v>763</v>
      </c>
      <c r="F244" s="7">
        <v>30</v>
      </c>
      <c r="G244" s="7" t="e">
        <f>VLOOKUP(C244,'SPD given '!$C$3:$E$593,3,FALSE)</f>
        <v>#N/A</v>
      </c>
      <c r="H244" s="7"/>
      <c r="I244" s="7">
        <f t="shared" si="13"/>
        <v>30</v>
      </c>
      <c r="J244" s="7"/>
      <c r="K244" s="7">
        <f t="shared" si="14"/>
        <v>0</v>
      </c>
      <c r="L244" s="18">
        <v>1.0640000000000001</v>
      </c>
      <c r="M244" s="18" t="e">
        <f t="shared" si="15"/>
        <v>#N/A</v>
      </c>
      <c r="N244" s="18">
        <f t="shared" si="12"/>
        <v>31.92</v>
      </c>
      <c r="O244" s="32"/>
    </row>
    <row r="245" spans="1:15">
      <c r="A245" s="5">
        <v>265</v>
      </c>
      <c r="B245" s="6" t="s">
        <v>719</v>
      </c>
      <c r="C245" s="6" t="s">
        <v>765</v>
      </c>
      <c r="D245" s="6"/>
      <c r="E245" s="21" t="s">
        <v>766</v>
      </c>
      <c r="F245" s="7">
        <v>30</v>
      </c>
      <c r="G245" s="7">
        <f>VLOOKUP(C245,'SPD given '!$C$3:$E$593,3,FALSE)</f>
        <v>30</v>
      </c>
      <c r="H245" s="7"/>
      <c r="I245" s="7">
        <v>2</v>
      </c>
      <c r="J245" s="7"/>
      <c r="K245" s="7">
        <f t="shared" si="14"/>
        <v>-28</v>
      </c>
      <c r="L245" s="18">
        <v>1.0640000000000001</v>
      </c>
      <c r="M245" s="18">
        <f t="shared" si="15"/>
        <v>31.92</v>
      </c>
      <c r="N245" s="18">
        <f t="shared" si="12"/>
        <v>31.92</v>
      </c>
      <c r="O245" s="32"/>
    </row>
    <row r="246" spans="1:15" hidden="1">
      <c r="A246" s="5">
        <v>266</v>
      </c>
      <c r="B246" s="6" t="s">
        <v>719</v>
      </c>
      <c r="C246" s="6" t="s">
        <v>768</v>
      </c>
      <c r="D246" s="6"/>
      <c r="E246" s="21" t="s">
        <v>769</v>
      </c>
      <c r="F246" s="7">
        <v>30</v>
      </c>
      <c r="G246" s="7" t="e">
        <f>VLOOKUP(C246,'SPD given '!$C$3:$E$593,3,FALSE)</f>
        <v>#N/A</v>
      </c>
      <c r="H246" s="7"/>
      <c r="I246" s="7">
        <f t="shared" si="13"/>
        <v>30</v>
      </c>
      <c r="J246" s="7"/>
      <c r="K246" s="7">
        <f t="shared" si="14"/>
        <v>0</v>
      </c>
      <c r="L246" s="18">
        <v>1.0640000000000001</v>
      </c>
      <c r="M246" s="18" t="e">
        <f t="shared" si="15"/>
        <v>#N/A</v>
      </c>
      <c r="N246" s="18">
        <f t="shared" si="12"/>
        <v>31.92</v>
      </c>
      <c r="O246" s="32"/>
    </row>
    <row r="247" spans="1:15">
      <c r="A247" s="5">
        <v>267</v>
      </c>
      <c r="B247" s="6" t="s">
        <v>719</v>
      </c>
      <c r="C247" s="6" t="s">
        <v>771</v>
      </c>
      <c r="D247" s="6"/>
      <c r="E247" s="21" t="s">
        <v>772</v>
      </c>
      <c r="F247" s="7">
        <v>30</v>
      </c>
      <c r="G247" s="7">
        <f>VLOOKUP(C247,'SPD given '!$C$3:$E$593,3,FALSE)</f>
        <v>30</v>
      </c>
      <c r="H247" s="7"/>
      <c r="I247" s="7">
        <v>2</v>
      </c>
      <c r="J247" s="7"/>
      <c r="K247" s="7">
        <f t="shared" si="14"/>
        <v>-28</v>
      </c>
      <c r="L247" s="18">
        <v>1.0640000000000001</v>
      </c>
      <c r="M247" s="18">
        <f t="shared" si="15"/>
        <v>31.92</v>
      </c>
      <c r="N247" s="18">
        <f t="shared" si="12"/>
        <v>31.92</v>
      </c>
      <c r="O247" s="32"/>
    </row>
    <row r="248" spans="1:15">
      <c r="A248" s="5">
        <v>268</v>
      </c>
      <c r="B248" s="6" t="s">
        <v>719</v>
      </c>
      <c r="C248" s="6" t="s">
        <v>774</v>
      </c>
      <c r="D248" s="6" t="s">
        <v>1786</v>
      </c>
      <c r="E248" s="21" t="s">
        <v>775</v>
      </c>
      <c r="F248" s="7">
        <v>30</v>
      </c>
      <c r="G248" s="7">
        <f>VLOOKUP(C248,'SPD given '!$C$3:$E$593,3,FALSE)</f>
        <v>30</v>
      </c>
      <c r="H248" s="7"/>
      <c r="I248" s="7">
        <f t="shared" si="13"/>
        <v>30</v>
      </c>
      <c r="J248" s="7"/>
      <c r="K248" s="7">
        <f t="shared" si="14"/>
        <v>0</v>
      </c>
      <c r="L248" s="18">
        <v>1.0640000000000001</v>
      </c>
      <c r="M248" s="18">
        <f t="shared" si="15"/>
        <v>31.92</v>
      </c>
      <c r="N248" s="18">
        <f t="shared" si="12"/>
        <v>31.92</v>
      </c>
      <c r="O248" s="32"/>
    </row>
    <row r="249" spans="1:15" hidden="1">
      <c r="A249" s="5">
        <v>269</v>
      </c>
      <c r="B249" s="6" t="s">
        <v>719</v>
      </c>
      <c r="C249" s="6" t="s">
        <v>777</v>
      </c>
      <c r="D249" s="6"/>
      <c r="E249" s="21" t="s">
        <v>589</v>
      </c>
      <c r="F249" s="7">
        <v>20</v>
      </c>
      <c r="G249" s="7" t="e">
        <f>VLOOKUP(C249,'SPD given '!$C$3:$E$593,3,FALSE)</f>
        <v>#N/A</v>
      </c>
      <c r="H249" s="7"/>
      <c r="I249" s="7">
        <f t="shared" si="13"/>
        <v>20</v>
      </c>
      <c r="J249" s="7"/>
      <c r="K249" s="7">
        <f t="shared" si="14"/>
        <v>0</v>
      </c>
      <c r="L249" s="18">
        <v>10.632999999999999</v>
      </c>
      <c r="M249" s="18" t="e">
        <f t="shared" si="15"/>
        <v>#N/A</v>
      </c>
      <c r="N249" s="18">
        <f t="shared" si="12"/>
        <v>212.65999999999997</v>
      </c>
      <c r="O249" s="32"/>
    </row>
    <row r="250" spans="1:15" hidden="1">
      <c r="A250" s="5">
        <v>270</v>
      </c>
      <c r="B250" s="6" t="s">
        <v>719</v>
      </c>
      <c r="C250" s="6" t="s">
        <v>780</v>
      </c>
      <c r="D250" s="6"/>
      <c r="E250" s="21" t="s">
        <v>781</v>
      </c>
      <c r="F250" s="7">
        <v>20</v>
      </c>
      <c r="G250" s="7" t="e">
        <f>VLOOKUP(C250,'SPD given '!$C$3:$E$593,3,FALSE)</f>
        <v>#N/A</v>
      </c>
      <c r="H250" s="7"/>
      <c r="I250" s="7">
        <f t="shared" si="13"/>
        <v>20</v>
      </c>
      <c r="J250" s="7"/>
      <c r="K250" s="7">
        <f t="shared" si="14"/>
        <v>0</v>
      </c>
      <c r="L250" s="18">
        <v>4.2530000000000001</v>
      </c>
      <c r="M250" s="18" t="e">
        <f t="shared" si="15"/>
        <v>#N/A</v>
      </c>
      <c r="N250" s="18">
        <f t="shared" si="12"/>
        <v>85.06</v>
      </c>
      <c r="O250" s="32"/>
    </row>
    <row r="251" spans="1:15">
      <c r="A251" s="5">
        <v>271</v>
      </c>
      <c r="B251" s="6" t="s">
        <v>719</v>
      </c>
      <c r="C251" s="6" t="s">
        <v>783</v>
      </c>
      <c r="D251" s="6"/>
      <c r="E251" s="21" t="s">
        <v>1801</v>
      </c>
      <c r="F251" s="7">
        <v>10</v>
      </c>
      <c r="G251" s="7">
        <f>VLOOKUP(C251,'SPD given '!$C$3:$E$593,3,FALSE)</f>
        <v>10</v>
      </c>
      <c r="H251" s="7"/>
      <c r="I251" s="7">
        <v>0</v>
      </c>
      <c r="J251" s="7"/>
      <c r="K251" s="7">
        <f t="shared" si="14"/>
        <v>-10</v>
      </c>
      <c r="L251" s="18">
        <v>4.2530000000000001</v>
      </c>
      <c r="M251" s="18">
        <f t="shared" si="15"/>
        <v>42.53</v>
      </c>
      <c r="N251" s="18">
        <f t="shared" si="12"/>
        <v>42.53</v>
      </c>
      <c r="O251" s="32"/>
    </row>
    <row r="252" spans="1:15" hidden="1">
      <c r="A252" s="5">
        <v>272</v>
      </c>
      <c r="B252" s="6" t="s">
        <v>719</v>
      </c>
      <c r="C252" s="6" t="s">
        <v>786</v>
      </c>
      <c r="D252" s="6"/>
      <c r="E252" s="21" t="s">
        <v>71</v>
      </c>
      <c r="F252" s="7">
        <v>10</v>
      </c>
      <c r="G252" s="7" t="e">
        <f>VLOOKUP(C252,'SPD given '!$C$3:$E$593,3,FALSE)</f>
        <v>#N/A</v>
      </c>
      <c r="H252" s="7"/>
      <c r="I252" s="7">
        <f t="shared" si="13"/>
        <v>10</v>
      </c>
      <c r="J252" s="7"/>
      <c r="K252" s="7">
        <f t="shared" si="14"/>
        <v>0</v>
      </c>
      <c r="L252" s="18">
        <v>4.2530000000000001</v>
      </c>
      <c r="M252" s="18" t="e">
        <f t="shared" si="15"/>
        <v>#N/A</v>
      </c>
      <c r="N252" s="18">
        <f t="shared" si="12"/>
        <v>42.53</v>
      </c>
      <c r="O252" s="32"/>
    </row>
    <row r="253" spans="1:15">
      <c r="A253" s="5">
        <v>273</v>
      </c>
      <c r="B253" s="6" t="s">
        <v>719</v>
      </c>
      <c r="C253" s="6" t="s">
        <v>789</v>
      </c>
      <c r="D253" s="6"/>
      <c r="E253" s="21" t="s">
        <v>790</v>
      </c>
      <c r="F253" s="7">
        <v>30</v>
      </c>
      <c r="G253" s="7">
        <f>VLOOKUP(C253,'SPD given '!$C$3:$E$593,3,FALSE)</f>
        <v>30</v>
      </c>
      <c r="H253" s="7"/>
      <c r="I253" s="7">
        <v>10</v>
      </c>
      <c r="J253" s="7"/>
      <c r="K253" s="7">
        <f t="shared" si="14"/>
        <v>-20</v>
      </c>
      <c r="L253" s="18">
        <v>2.1269999999999998</v>
      </c>
      <c r="M253" s="18">
        <f t="shared" si="15"/>
        <v>63.809999999999995</v>
      </c>
      <c r="N253" s="18">
        <f t="shared" si="12"/>
        <v>63.809999999999995</v>
      </c>
      <c r="O253" s="32"/>
    </row>
    <row r="254" spans="1:15" hidden="1">
      <c r="A254" s="5">
        <v>274</v>
      </c>
      <c r="B254" s="6" t="s">
        <v>719</v>
      </c>
      <c r="C254" s="6" t="s">
        <v>792</v>
      </c>
      <c r="D254" s="6"/>
      <c r="E254" s="21" t="s">
        <v>793</v>
      </c>
      <c r="F254" s="7">
        <v>30</v>
      </c>
      <c r="G254" s="7" t="e">
        <f>VLOOKUP(C254,'SPD given '!$C$3:$E$593,3,FALSE)</f>
        <v>#N/A</v>
      </c>
      <c r="H254" s="7"/>
      <c r="I254" s="7">
        <f t="shared" si="13"/>
        <v>30</v>
      </c>
      <c r="J254" s="7"/>
      <c r="K254" s="7">
        <f t="shared" si="14"/>
        <v>0</v>
      </c>
      <c r="L254" s="18">
        <v>4.7850000000000001</v>
      </c>
      <c r="M254" s="18" t="e">
        <f t="shared" si="15"/>
        <v>#N/A</v>
      </c>
      <c r="N254" s="18">
        <f t="shared" ref="N254:N319" si="16">F254*L254</f>
        <v>143.55000000000001</v>
      </c>
      <c r="O254" s="32"/>
    </row>
    <row r="255" spans="1:15" hidden="1">
      <c r="A255" s="5">
        <v>275</v>
      </c>
      <c r="B255" s="6" t="s">
        <v>719</v>
      </c>
      <c r="C255" s="6" t="s">
        <v>1756</v>
      </c>
      <c r="D255" s="6"/>
      <c r="E255" s="21" t="s">
        <v>1746</v>
      </c>
      <c r="F255" s="7">
        <v>30</v>
      </c>
      <c r="G255" s="7" t="e">
        <f>VLOOKUP(C255,'SPD given '!$C$3:$E$593,3,FALSE)</f>
        <v>#N/A</v>
      </c>
      <c r="H255" s="7"/>
      <c r="I255" s="7">
        <f t="shared" si="13"/>
        <v>30</v>
      </c>
      <c r="J255" s="7"/>
      <c r="K255" s="7">
        <f t="shared" si="14"/>
        <v>0</v>
      </c>
      <c r="L255" s="17">
        <v>2.1329999999999996</v>
      </c>
      <c r="M255" s="18" t="e">
        <f t="shared" si="15"/>
        <v>#N/A</v>
      </c>
      <c r="N255" s="18">
        <f>F255*L255</f>
        <v>63.989999999999988</v>
      </c>
      <c r="O255" s="32"/>
    </row>
    <row r="256" spans="1:15" hidden="1">
      <c r="A256" s="5">
        <v>276</v>
      </c>
      <c r="B256" s="6" t="s">
        <v>719</v>
      </c>
      <c r="C256" s="6" t="s">
        <v>1757</v>
      </c>
      <c r="D256" s="6"/>
      <c r="E256" s="21" t="s">
        <v>1747</v>
      </c>
      <c r="F256" s="7">
        <v>30</v>
      </c>
      <c r="G256" s="7" t="e">
        <f>VLOOKUP(C256,'SPD given '!$C$3:$E$593,3,FALSE)</f>
        <v>#N/A</v>
      </c>
      <c r="H256" s="7"/>
      <c r="I256" s="7">
        <f t="shared" si="13"/>
        <v>30</v>
      </c>
      <c r="J256" s="7"/>
      <c r="K256" s="7">
        <f t="shared" si="14"/>
        <v>0</v>
      </c>
      <c r="L256" s="17">
        <v>4.2569999999999997</v>
      </c>
      <c r="M256" s="18" t="e">
        <f t="shared" si="15"/>
        <v>#N/A</v>
      </c>
      <c r="N256" s="18">
        <f>F256*L256</f>
        <v>127.71</v>
      </c>
      <c r="O256" s="32"/>
    </row>
    <row r="257" spans="1:15" hidden="1">
      <c r="A257" s="5">
        <v>277</v>
      </c>
      <c r="B257" s="6" t="s">
        <v>719</v>
      </c>
      <c r="C257" s="6" t="s">
        <v>795</v>
      </c>
      <c r="D257" s="6"/>
      <c r="E257" s="21" t="s">
        <v>796</v>
      </c>
      <c r="F257" s="7">
        <v>10</v>
      </c>
      <c r="G257" s="7" t="e">
        <f>VLOOKUP(C257,'SPD given '!$C$3:$E$593,3,FALSE)</f>
        <v>#N/A</v>
      </c>
      <c r="H257" s="7"/>
      <c r="I257" s="7">
        <f t="shared" si="13"/>
        <v>10</v>
      </c>
      <c r="J257" s="7"/>
      <c r="K257" s="7">
        <f t="shared" si="14"/>
        <v>0</v>
      </c>
      <c r="L257" s="18">
        <v>10.632999999999999</v>
      </c>
      <c r="M257" s="18" t="e">
        <f t="shared" si="15"/>
        <v>#N/A</v>
      </c>
      <c r="N257" s="18">
        <f t="shared" si="16"/>
        <v>106.32999999999998</v>
      </c>
      <c r="O257" s="32"/>
    </row>
    <row r="258" spans="1:15" hidden="1">
      <c r="A258" s="5">
        <v>278</v>
      </c>
      <c r="B258" s="6" t="s">
        <v>719</v>
      </c>
      <c r="C258" s="6" t="s">
        <v>798</v>
      </c>
      <c r="D258" s="6"/>
      <c r="E258" s="21" t="s">
        <v>799</v>
      </c>
      <c r="F258" s="7">
        <v>25</v>
      </c>
      <c r="G258" s="7" t="e">
        <f>VLOOKUP(C258,'SPD given '!$C$3:$E$593,3,FALSE)</f>
        <v>#N/A</v>
      </c>
      <c r="H258" s="7"/>
      <c r="I258" s="7">
        <v>0</v>
      </c>
      <c r="J258" s="7"/>
      <c r="K258" s="7">
        <f t="shared" si="14"/>
        <v>-25</v>
      </c>
      <c r="L258" s="18">
        <v>19.138000000000002</v>
      </c>
      <c r="M258" s="18" t="e">
        <f t="shared" si="15"/>
        <v>#N/A</v>
      </c>
      <c r="N258" s="18">
        <f t="shared" si="16"/>
        <v>478.45000000000005</v>
      </c>
      <c r="O258" s="32"/>
    </row>
    <row r="259" spans="1:15" hidden="1">
      <c r="A259" s="5">
        <v>279</v>
      </c>
      <c r="B259" s="6" t="s">
        <v>719</v>
      </c>
      <c r="C259" s="6" t="s">
        <v>801</v>
      </c>
      <c r="D259" s="6"/>
      <c r="E259" s="21" t="s">
        <v>802</v>
      </c>
      <c r="F259" s="7">
        <v>20</v>
      </c>
      <c r="G259" s="7" t="e">
        <f>VLOOKUP(C259,'SPD given '!$C$3:$E$593,3,FALSE)</f>
        <v>#N/A</v>
      </c>
      <c r="H259" s="7"/>
      <c r="I259" s="7">
        <f t="shared" ref="I259:I321" si="17">F259</f>
        <v>20</v>
      </c>
      <c r="J259" s="7"/>
      <c r="K259" s="7">
        <f t="shared" ref="K259:K322" si="18">I259-F259</f>
        <v>0</v>
      </c>
      <c r="L259" s="18">
        <v>15.949</v>
      </c>
      <c r="M259" s="18" t="e">
        <f t="shared" ref="M259:M322" si="19">G259*L259</f>
        <v>#N/A</v>
      </c>
      <c r="N259" s="18">
        <f t="shared" si="16"/>
        <v>318.98</v>
      </c>
      <c r="O259" s="32"/>
    </row>
    <row r="260" spans="1:15" hidden="1">
      <c r="A260" s="5">
        <v>280</v>
      </c>
      <c r="B260" s="6" t="s">
        <v>719</v>
      </c>
      <c r="C260" s="6" t="s">
        <v>804</v>
      </c>
      <c r="D260" s="6"/>
      <c r="E260" s="21" t="s">
        <v>104</v>
      </c>
      <c r="F260" s="7">
        <v>20</v>
      </c>
      <c r="G260" s="7" t="e">
        <f>VLOOKUP(C260,'SPD given '!$C$3:$E$593,3,FALSE)</f>
        <v>#N/A</v>
      </c>
      <c r="H260" s="7"/>
      <c r="I260" s="7">
        <f t="shared" si="17"/>
        <v>20</v>
      </c>
      <c r="J260" s="7"/>
      <c r="K260" s="7">
        <f t="shared" si="18"/>
        <v>0</v>
      </c>
      <c r="L260" s="18">
        <v>1.4359999999999999</v>
      </c>
      <c r="M260" s="18" t="e">
        <f t="shared" si="19"/>
        <v>#N/A</v>
      </c>
      <c r="N260" s="18">
        <f t="shared" si="16"/>
        <v>28.72</v>
      </c>
      <c r="O260" s="32"/>
    </row>
    <row r="261" spans="1:15" hidden="1">
      <c r="A261" s="5">
        <v>281</v>
      </c>
      <c r="B261" s="6" t="s">
        <v>719</v>
      </c>
      <c r="C261" s="6" t="s">
        <v>807</v>
      </c>
      <c r="D261" s="6"/>
      <c r="E261" s="21" t="s">
        <v>101</v>
      </c>
      <c r="F261" s="7">
        <v>20</v>
      </c>
      <c r="G261" s="7" t="e">
        <f>VLOOKUP(C261,'SPD given '!$C$3:$E$593,3,FALSE)</f>
        <v>#N/A</v>
      </c>
      <c r="H261" s="7"/>
      <c r="I261" s="7">
        <f t="shared" si="17"/>
        <v>20</v>
      </c>
      <c r="J261" s="7"/>
      <c r="K261" s="7">
        <f t="shared" si="18"/>
        <v>0</v>
      </c>
      <c r="L261" s="18">
        <v>1.9139999999999999</v>
      </c>
      <c r="M261" s="18" t="e">
        <f t="shared" si="19"/>
        <v>#N/A</v>
      </c>
      <c r="N261" s="18">
        <f t="shared" si="16"/>
        <v>38.28</v>
      </c>
      <c r="O261" s="32"/>
    </row>
    <row r="262" spans="1:15" hidden="1">
      <c r="A262" s="5">
        <v>282</v>
      </c>
      <c r="B262" s="6" t="s">
        <v>719</v>
      </c>
      <c r="C262" s="6" t="s">
        <v>810</v>
      </c>
      <c r="D262" s="6"/>
      <c r="E262" s="21" t="s">
        <v>811</v>
      </c>
      <c r="F262" s="7">
        <v>50</v>
      </c>
      <c r="G262" s="7" t="e">
        <f>VLOOKUP(C262,'SPD given '!$C$3:$E$593,3,FALSE)</f>
        <v>#N/A</v>
      </c>
      <c r="H262" s="7"/>
      <c r="I262" s="7">
        <v>6</v>
      </c>
      <c r="J262" s="7"/>
      <c r="K262" s="7">
        <f t="shared" si="18"/>
        <v>-44</v>
      </c>
      <c r="L262" s="18">
        <v>0.34100000000000003</v>
      </c>
      <c r="M262" s="18" t="e">
        <f t="shared" si="19"/>
        <v>#N/A</v>
      </c>
      <c r="N262" s="18">
        <f t="shared" si="16"/>
        <v>17.05</v>
      </c>
      <c r="O262" s="32"/>
    </row>
    <row r="263" spans="1:15" hidden="1">
      <c r="A263" s="5">
        <v>283</v>
      </c>
      <c r="B263" s="6" t="s">
        <v>719</v>
      </c>
      <c r="C263" s="6" t="s">
        <v>813</v>
      </c>
      <c r="D263" s="6"/>
      <c r="E263" s="21" t="s">
        <v>814</v>
      </c>
      <c r="F263" s="7">
        <v>5</v>
      </c>
      <c r="G263" s="7" t="e">
        <f>VLOOKUP(C263,'SPD given '!$C$3:$E$593,3,FALSE)</f>
        <v>#N/A</v>
      </c>
      <c r="H263" s="7"/>
      <c r="I263" s="7">
        <f t="shared" si="17"/>
        <v>5</v>
      </c>
      <c r="J263" s="7" t="s">
        <v>1787</v>
      </c>
      <c r="K263" s="7">
        <f t="shared" si="18"/>
        <v>0</v>
      </c>
      <c r="L263" s="18">
        <v>12.759</v>
      </c>
      <c r="M263" s="18" t="e">
        <f t="shared" si="19"/>
        <v>#N/A</v>
      </c>
      <c r="N263" s="18">
        <f t="shared" si="16"/>
        <v>63.795000000000002</v>
      </c>
      <c r="O263" s="32"/>
    </row>
    <row r="264" spans="1:15" hidden="1">
      <c r="A264" s="5">
        <v>285</v>
      </c>
      <c r="B264" s="6" t="s">
        <v>719</v>
      </c>
      <c r="C264" s="6" t="s">
        <v>819</v>
      </c>
      <c r="D264" s="6"/>
      <c r="E264" s="21" t="s">
        <v>742</v>
      </c>
      <c r="F264" s="7">
        <v>50</v>
      </c>
      <c r="G264" s="7" t="e">
        <f>VLOOKUP(C264,'SPD given '!$C$3:$E$593,3,FALSE)</f>
        <v>#N/A</v>
      </c>
      <c r="H264" s="7"/>
      <c r="I264" s="7">
        <f t="shared" si="17"/>
        <v>50</v>
      </c>
      <c r="J264" s="7"/>
      <c r="K264" s="7">
        <f t="shared" si="18"/>
        <v>0</v>
      </c>
      <c r="L264" s="18">
        <v>0.53200000000000003</v>
      </c>
      <c r="M264" s="18" t="e">
        <f t="shared" si="19"/>
        <v>#N/A</v>
      </c>
      <c r="N264" s="18">
        <f t="shared" si="16"/>
        <v>26.6</v>
      </c>
      <c r="O264" s="32"/>
    </row>
    <row r="265" spans="1:15" hidden="1">
      <c r="A265" s="5">
        <v>286</v>
      </c>
      <c r="B265" s="6" t="s">
        <v>719</v>
      </c>
      <c r="C265" s="6" t="s">
        <v>822</v>
      </c>
      <c r="D265" s="6"/>
      <c r="E265" s="21" t="s">
        <v>823</v>
      </c>
      <c r="F265" s="7">
        <v>30</v>
      </c>
      <c r="G265" s="7" t="e">
        <f>VLOOKUP(C265,'SPD given '!$C$3:$E$593,3,FALSE)</f>
        <v>#N/A</v>
      </c>
      <c r="H265" s="7"/>
      <c r="I265" s="7">
        <f t="shared" si="17"/>
        <v>30</v>
      </c>
      <c r="J265" s="7"/>
      <c r="K265" s="7">
        <f t="shared" si="18"/>
        <v>0</v>
      </c>
      <c r="L265" s="18">
        <v>0.53200000000000003</v>
      </c>
      <c r="M265" s="18" t="e">
        <f t="shared" si="19"/>
        <v>#N/A</v>
      </c>
      <c r="N265" s="18">
        <f t="shared" si="16"/>
        <v>15.96</v>
      </c>
      <c r="O265" s="32"/>
    </row>
    <row r="266" spans="1:15">
      <c r="A266" s="5">
        <v>287</v>
      </c>
      <c r="B266" s="6" t="s">
        <v>719</v>
      </c>
      <c r="C266" s="6" t="s">
        <v>825</v>
      </c>
      <c r="D266" s="6"/>
      <c r="E266" s="21" t="s">
        <v>826</v>
      </c>
      <c r="F266" s="7">
        <v>7</v>
      </c>
      <c r="G266" s="7">
        <f>VLOOKUP(C266,'SPD given '!$C$3:$E$593,3,FALSE)</f>
        <v>7</v>
      </c>
      <c r="H266" s="7"/>
      <c r="I266" s="7">
        <f t="shared" si="17"/>
        <v>7</v>
      </c>
      <c r="J266" s="7"/>
      <c r="K266" s="7">
        <f t="shared" si="18"/>
        <v>0</v>
      </c>
      <c r="L266" s="18">
        <v>21.265000000000001</v>
      </c>
      <c r="M266" s="18">
        <f t="shared" si="19"/>
        <v>148.85500000000002</v>
      </c>
      <c r="N266" s="18">
        <f t="shared" si="16"/>
        <v>148.85500000000002</v>
      </c>
      <c r="O266" s="32"/>
    </row>
    <row r="267" spans="1:15">
      <c r="A267" s="5">
        <v>288</v>
      </c>
      <c r="B267" s="6" t="s">
        <v>719</v>
      </c>
      <c r="C267" s="6" t="s">
        <v>828</v>
      </c>
      <c r="D267" s="6"/>
      <c r="E267" s="21" t="s">
        <v>829</v>
      </c>
      <c r="F267" s="7">
        <v>30</v>
      </c>
      <c r="G267" s="7">
        <f>VLOOKUP(C267,'SPD given '!$C$3:$E$593,3,FALSE)</f>
        <v>30</v>
      </c>
      <c r="H267" s="7"/>
      <c r="I267" s="7">
        <f t="shared" si="17"/>
        <v>30</v>
      </c>
      <c r="J267" s="7"/>
      <c r="K267" s="7">
        <f t="shared" si="18"/>
        <v>0</v>
      </c>
      <c r="L267" s="18">
        <v>15.949</v>
      </c>
      <c r="M267" s="18">
        <f t="shared" si="19"/>
        <v>478.46999999999997</v>
      </c>
      <c r="N267" s="18">
        <f t="shared" si="16"/>
        <v>478.46999999999997</v>
      </c>
      <c r="O267" s="32"/>
    </row>
    <row r="268" spans="1:15">
      <c r="A268" s="5">
        <v>289</v>
      </c>
      <c r="B268" s="6" t="s">
        <v>719</v>
      </c>
      <c r="C268" s="6" t="s">
        <v>831</v>
      </c>
      <c r="D268" s="6"/>
      <c r="E268" s="21" t="s">
        <v>832</v>
      </c>
      <c r="F268" s="7">
        <v>20</v>
      </c>
      <c r="G268" s="7">
        <f>VLOOKUP(C268,'SPD given '!$C$3:$E$593,3,FALSE)</f>
        <v>4</v>
      </c>
      <c r="H268" s="7"/>
      <c r="I268" s="7">
        <f t="shared" si="17"/>
        <v>20</v>
      </c>
      <c r="J268" s="7"/>
      <c r="K268" s="7">
        <f t="shared" si="18"/>
        <v>0</v>
      </c>
      <c r="L268" s="18">
        <v>2.6589999999999998</v>
      </c>
      <c r="M268" s="18">
        <f t="shared" si="19"/>
        <v>10.635999999999999</v>
      </c>
      <c r="N268" s="18">
        <f t="shared" si="16"/>
        <v>53.179999999999993</v>
      </c>
      <c r="O268" s="32"/>
    </row>
    <row r="269" spans="1:15">
      <c r="A269" s="5">
        <v>290</v>
      </c>
      <c r="B269" s="6" t="s">
        <v>719</v>
      </c>
      <c r="C269" s="6" t="s">
        <v>834</v>
      </c>
      <c r="D269" s="6"/>
      <c r="E269" s="21" t="s">
        <v>835</v>
      </c>
      <c r="F269" s="7">
        <v>10</v>
      </c>
      <c r="G269" s="7">
        <f>VLOOKUP(C269,'SPD given '!$C$3:$E$593,3,FALSE)</f>
        <v>10</v>
      </c>
      <c r="H269" s="7"/>
      <c r="I269" s="7">
        <f t="shared" si="17"/>
        <v>10</v>
      </c>
      <c r="J269" s="7"/>
      <c r="K269" s="7">
        <f t="shared" si="18"/>
        <v>0</v>
      </c>
      <c r="L269" s="18">
        <v>7.9749999999999996</v>
      </c>
      <c r="M269" s="18">
        <f t="shared" si="19"/>
        <v>79.75</v>
      </c>
      <c r="N269" s="18">
        <f t="shared" si="16"/>
        <v>79.75</v>
      </c>
      <c r="O269" s="32"/>
    </row>
    <row r="270" spans="1:15" hidden="1">
      <c r="A270" s="5">
        <v>291</v>
      </c>
      <c r="B270" s="6" t="s">
        <v>719</v>
      </c>
      <c r="C270" s="6" t="s">
        <v>837</v>
      </c>
      <c r="D270" s="6"/>
      <c r="E270" s="21" t="s">
        <v>1758</v>
      </c>
      <c r="F270" s="7">
        <v>30</v>
      </c>
      <c r="G270" s="7" t="e">
        <f>VLOOKUP(C270,'SPD given '!$C$3:$E$593,3,FALSE)</f>
        <v>#N/A</v>
      </c>
      <c r="H270" s="7"/>
      <c r="I270" s="7">
        <f t="shared" si="17"/>
        <v>30</v>
      </c>
      <c r="J270" s="7"/>
      <c r="K270" s="7">
        <f t="shared" si="18"/>
        <v>0</v>
      </c>
      <c r="L270" s="18">
        <v>15.949</v>
      </c>
      <c r="M270" s="18" t="e">
        <f t="shared" si="19"/>
        <v>#N/A</v>
      </c>
      <c r="N270" s="18">
        <f t="shared" si="16"/>
        <v>478.46999999999997</v>
      </c>
      <c r="O270" s="32"/>
    </row>
    <row r="271" spans="1:15">
      <c r="A271" s="5">
        <v>292</v>
      </c>
      <c r="B271" s="6" t="s">
        <v>719</v>
      </c>
      <c r="C271" s="6" t="s">
        <v>840</v>
      </c>
      <c r="D271" s="6"/>
      <c r="E271" s="21" t="s">
        <v>1759</v>
      </c>
      <c r="F271" s="7">
        <v>30</v>
      </c>
      <c r="G271" s="7">
        <f>VLOOKUP(C271,'SPD given '!$C$3:$E$593,3,FALSE)</f>
        <v>15</v>
      </c>
      <c r="H271" s="7"/>
      <c r="I271" s="7">
        <v>30</v>
      </c>
      <c r="J271" s="7" t="s">
        <v>1788</v>
      </c>
      <c r="K271" s="7">
        <f t="shared" si="18"/>
        <v>0</v>
      </c>
      <c r="L271" s="18">
        <v>3.19</v>
      </c>
      <c r="M271" s="18">
        <f t="shared" si="19"/>
        <v>47.85</v>
      </c>
      <c r="N271" s="18">
        <f t="shared" si="16"/>
        <v>95.7</v>
      </c>
      <c r="O271" s="32"/>
    </row>
    <row r="272" spans="1:15" hidden="1">
      <c r="A272" s="5">
        <v>293</v>
      </c>
      <c r="B272" s="6" t="s">
        <v>719</v>
      </c>
      <c r="C272" s="6" t="s">
        <v>843</v>
      </c>
      <c r="D272" s="6"/>
      <c r="E272" s="21" t="s">
        <v>1760</v>
      </c>
      <c r="F272" s="7">
        <v>30</v>
      </c>
      <c r="G272" s="7" t="e">
        <f>VLOOKUP(C272,'SPD given '!$C$3:$E$593,3,FALSE)</f>
        <v>#N/A</v>
      </c>
      <c r="H272" s="7"/>
      <c r="I272" s="7">
        <f t="shared" si="17"/>
        <v>30</v>
      </c>
      <c r="J272" s="7"/>
      <c r="K272" s="7">
        <f t="shared" si="18"/>
        <v>0</v>
      </c>
      <c r="L272" s="18">
        <v>10.632999999999999</v>
      </c>
      <c r="M272" s="18" t="e">
        <f t="shared" si="19"/>
        <v>#N/A</v>
      </c>
      <c r="N272" s="18">
        <f t="shared" si="16"/>
        <v>318.98999999999995</v>
      </c>
      <c r="O272" s="32"/>
    </row>
    <row r="273" spans="1:15" ht="20.399999999999999" hidden="1">
      <c r="A273" s="5">
        <v>294</v>
      </c>
      <c r="B273" s="6" t="s">
        <v>719</v>
      </c>
      <c r="C273" s="6" t="s">
        <v>846</v>
      </c>
      <c r="D273" s="6"/>
      <c r="E273" s="21" t="s">
        <v>1761</v>
      </c>
      <c r="F273" s="7">
        <v>30</v>
      </c>
      <c r="G273" s="7" t="e">
        <f>VLOOKUP(C273,'SPD given '!$C$3:$E$593,3,FALSE)</f>
        <v>#N/A</v>
      </c>
      <c r="H273" s="7"/>
      <c r="I273" s="7">
        <f t="shared" si="17"/>
        <v>30</v>
      </c>
      <c r="J273" s="7"/>
      <c r="K273" s="7">
        <f t="shared" si="18"/>
        <v>0</v>
      </c>
      <c r="L273" s="18">
        <v>1.276</v>
      </c>
      <c r="M273" s="18" t="e">
        <f t="shared" si="19"/>
        <v>#N/A</v>
      </c>
      <c r="N273" s="18">
        <f t="shared" si="16"/>
        <v>38.28</v>
      </c>
      <c r="O273" s="32"/>
    </row>
    <row r="274" spans="1:15" hidden="1">
      <c r="A274" s="5">
        <v>295</v>
      </c>
      <c r="B274" s="6" t="s">
        <v>719</v>
      </c>
      <c r="C274" s="6" t="s">
        <v>849</v>
      </c>
      <c r="D274" s="6"/>
      <c r="E274" s="21" t="s">
        <v>1762</v>
      </c>
      <c r="F274" s="7">
        <v>30</v>
      </c>
      <c r="G274" s="7" t="e">
        <f>VLOOKUP(C274,'SPD given '!$C$3:$E$593,3,FALSE)</f>
        <v>#N/A</v>
      </c>
      <c r="H274" s="7"/>
      <c r="I274" s="7">
        <v>0</v>
      </c>
      <c r="J274" s="7"/>
      <c r="K274" s="7">
        <f t="shared" si="18"/>
        <v>-30</v>
      </c>
      <c r="L274" s="18">
        <v>8.5060000000000002</v>
      </c>
      <c r="M274" s="18" t="e">
        <f t="shared" si="19"/>
        <v>#N/A</v>
      </c>
      <c r="N274" s="18">
        <f t="shared" si="16"/>
        <v>255.18</v>
      </c>
      <c r="O274" s="32"/>
    </row>
    <row r="275" spans="1:15" hidden="1">
      <c r="A275" s="5">
        <v>296</v>
      </c>
      <c r="B275" s="6" t="s">
        <v>719</v>
      </c>
      <c r="C275" s="6" t="s">
        <v>852</v>
      </c>
      <c r="D275" s="6"/>
      <c r="E275" s="21" t="s">
        <v>1763</v>
      </c>
      <c r="F275" s="7">
        <v>30</v>
      </c>
      <c r="G275" s="7" t="e">
        <f>VLOOKUP(C275,'SPD given '!$C$3:$E$593,3,FALSE)</f>
        <v>#N/A</v>
      </c>
      <c r="H275" s="7"/>
      <c r="I275" s="7">
        <v>0</v>
      </c>
      <c r="J275" s="7"/>
      <c r="K275" s="7">
        <f t="shared" si="18"/>
        <v>-30</v>
      </c>
      <c r="L275" s="18">
        <v>8.5060000000000002</v>
      </c>
      <c r="M275" s="18" t="e">
        <f t="shared" si="19"/>
        <v>#N/A</v>
      </c>
      <c r="N275" s="18">
        <f t="shared" si="16"/>
        <v>255.18</v>
      </c>
      <c r="O275" s="32"/>
    </row>
    <row r="276" spans="1:15" ht="20.399999999999999">
      <c r="A276" s="5">
        <v>297</v>
      </c>
      <c r="B276" s="6" t="s">
        <v>719</v>
      </c>
      <c r="C276" s="6" t="s">
        <v>855</v>
      </c>
      <c r="D276" s="6"/>
      <c r="E276" s="21" t="s">
        <v>1764</v>
      </c>
      <c r="F276" s="7">
        <v>30</v>
      </c>
      <c r="G276" s="7">
        <f>VLOOKUP(C276,'SPD given '!$C$3:$E$593,3,FALSE)</f>
        <v>30</v>
      </c>
      <c r="H276" s="7"/>
      <c r="I276" s="7">
        <f t="shared" si="17"/>
        <v>30</v>
      </c>
      <c r="J276" s="7"/>
      <c r="K276" s="7">
        <f t="shared" si="18"/>
        <v>0</v>
      </c>
      <c r="L276" s="18">
        <v>0.107</v>
      </c>
      <c r="M276" s="18">
        <f t="shared" si="19"/>
        <v>3.21</v>
      </c>
      <c r="N276" s="18">
        <f t="shared" si="16"/>
        <v>3.21</v>
      </c>
      <c r="O276" s="32"/>
    </row>
    <row r="277" spans="1:15" ht="20.399999999999999" hidden="1">
      <c r="A277" s="5">
        <v>298</v>
      </c>
      <c r="B277" s="6" t="s">
        <v>719</v>
      </c>
      <c r="C277" s="6" t="s">
        <v>858</v>
      </c>
      <c r="D277" s="6"/>
      <c r="E277" s="21" t="s">
        <v>1765</v>
      </c>
      <c r="F277" s="7">
        <v>30</v>
      </c>
      <c r="G277" s="7" t="e">
        <f>VLOOKUP(C277,'SPD given '!$C$3:$E$593,3,FALSE)</f>
        <v>#N/A</v>
      </c>
      <c r="H277" s="7"/>
      <c r="I277" s="7">
        <f t="shared" si="17"/>
        <v>30</v>
      </c>
      <c r="J277" s="7"/>
      <c r="K277" s="7">
        <f t="shared" si="18"/>
        <v>0</v>
      </c>
      <c r="L277" s="18">
        <v>3.722</v>
      </c>
      <c r="M277" s="18" t="e">
        <f t="shared" si="19"/>
        <v>#N/A</v>
      </c>
      <c r="N277" s="18">
        <f t="shared" si="16"/>
        <v>111.66</v>
      </c>
      <c r="O277" s="32"/>
    </row>
    <row r="278" spans="1:15" hidden="1">
      <c r="A278" s="5">
        <v>299</v>
      </c>
      <c r="B278" s="6" t="s">
        <v>719</v>
      </c>
      <c r="C278" s="6" t="s">
        <v>861</v>
      </c>
      <c r="D278" s="6"/>
      <c r="E278" s="21" t="s">
        <v>862</v>
      </c>
      <c r="F278" s="7">
        <v>30</v>
      </c>
      <c r="G278" s="7" t="e">
        <f>VLOOKUP(C278,'SPD given '!$C$3:$E$593,3,FALSE)</f>
        <v>#N/A</v>
      </c>
      <c r="H278" s="7"/>
      <c r="I278" s="7">
        <v>14</v>
      </c>
      <c r="J278" s="7"/>
      <c r="K278" s="7">
        <f t="shared" si="18"/>
        <v>-16</v>
      </c>
      <c r="L278" s="18">
        <v>15.949</v>
      </c>
      <c r="M278" s="18" t="e">
        <f t="shared" si="19"/>
        <v>#N/A</v>
      </c>
      <c r="N278" s="18">
        <f t="shared" si="16"/>
        <v>478.46999999999997</v>
      </c>
      <c r="O278" s="32"/>
    </row>
    <row r="279" spans="1:15" hidden="1">
      <c r="A279" s="5">
        <v>300</v>
      </c>
      <c r="B279" s="6" t="s">
        <v>719</v>
      </c>
      <c r="C279" s="6" t="s">
        <v>864</v>
      </c>
      <c r="D279" s="6"/>
      <c r="E279" s="21" t="s">
        <v>378</v>
      </c>
      <c r="F279" s="7">
        <v>5</v>
      </c>
      <c r="G279" s="7" t="e">
        <f>VLOOKUP(C279,'SPD given '!$C$3:$E$593,3,FALSE)</f>
        <v>#N/A</v>
      </c>
      <c r="H279" s="7"/>
      <c r="I279" s="7">
        <f t="shared" si="17"/>
        <v>5</v>
      </c>
      <c r="J279" s="7"/>
      <c r="K279" s="7">
        <f t="shared" si="18"/>
        <v>0</v>
      </c>
      <c r="L279" s="18">
        <v>12.759</v>
      </c>
      <c r="M279" s="18" t="e">
        <f t="shared" si="19"/>
        <v>#N/A</v>
      </c>
      <c r="N279" s="18">
        <f t="shared" si="16"/>
        <v>63.795000000000002</v>
      </c>
      <c r="O279" s="32"/>
    </row>
    <row r="280" spans="1:15" ht="20.399999999999999" hidden="1">
      <c r="A280" s="5">
        <v>301</v>
      </c>
      <c r="B280" s="6" t="s">
        <v>719</v>
      </c>
      <c r="C280" s="6" t="s">
        <v>867</v>
      </c>
      <c r="D280" s="6"/>
      <c r="E280" s="21" t="s">
        <v>1766</v>
      </c>
      <c r="F280" s="7">
        <v>30</v>
      </c>
      <c r="G280" s="7" t="e">
        <f>VLOOKUP(C280,'SPD given '!$C$3:$E$593,3,FALSE)</f>
        <v>#N/A</v>
      </c>
      <c r="H280" s="7"/>
      <c r="I280" s="7">
        <f t="shared" si="17"/>
        <v>30</v>
      </c>
      <c r="J280" s="7"/>
      <c r="K280" s="7">
        <f t="shared" si="18"/>
        <v>0</v>
      </c>
      <c r="L280" s="18">
        <v>12.759</v>
      </c>
      <c r="M280" s="18" t="e">
        <f t="shared" si="19"/>
        <v>#N/A</v>
      </c>
      <c r="N280" s="18">
        <f t="shared" si="16"/>
        <v>382.77</v>
      </c>
      <c r="O280" s="32"/>
    </row>
    <row r="281" spans="1:15" ht="20.399999999999999" hidden="1">
      <c r="A281" s="5">
        <v>302</v>
      </c>
      <c r="B281" s="6" t="s">
        <v>719</v>
      </c>
      <c r="C281" s="6" t="s">
        <v>870</v>
      </c>
      <c r="D281" s="6"/>
      <c r="E281" s="21" t="s">
        <v>1767</v>
      </c>
      <c r="F281" s="7">
        <v>30</v>
      </c>
      <c r="G281" s="7" t="e">
        <f>VLOOKUP(C281,'SPD given '!$C$3:$E$593,3,FALSE)</f>
        <v>#N/A</v>
      </c>
      <c r="H281" s="7"/>
      <c r="I281" s="7">
        <f t="shared" si="17"/>
        <v>30</v>
      </c>
      <c r="J281" s="7"/>
      <c r="K281" s="7">
        <f t="shared" si="18"/>
        <v>0</v>
      </c>
      <c r="L281" s="18">
        <v>12.759</v>
      </c>
      <c r="M281" s="18" t="e">
        <f t="shared" si="19"/>
        <v>#N/A</v>
      </c>
      <c r="N281" s="18">
        <f t="shared" si="16"/>
        <v>382.77</v>
      </c>
      <c r="O281" s="32"/>
    </row>
    <row r="282" spans="1:15" hidden="1">
      <c r="A282" s="5">
        <v>303</v>
      </c>
      <c r="B282" s="6" t="s">
        <v>719</v>
      </c>
      <c r="C282" s="6" t="s">
        <v>873</v>
      </c>
      <c r="D282" s="6"/>
      <c r="E282" s="21" t="s">
        <v>1768</v>
      </c>
      <c r="F282" s="7">
        <v>30</v>
      </c>
      <c r="G282" s="7" t="e">
        <f>VLOOKUP(C282,'SPD given '!$C$3:$E$593,3,FALSE)</f>
        <v>#N/A</v>
      </c>
      <c r="H282" s="7"/>
      <c r="I282" s="7">
        <f t="shared" si="17"/>
        <v>30</v>
      </c>
      <c r="J282" s="7"/>
      <c r="K282" s="7">
        <f t="shared" si="18"/>
        <v>0</v>
      </c>
      <c r="L282" s="18">
        <v>10.632999999999999</v>
      </c>
      <c r="M282" s="18" t="e">
        <f t="shared" si="19"/>
        <v>#N/A</v>
      </c>
      <c r="N282" s="18">
        <f t="shared" si="16"/>
        <v>318.98999999999995</v>
      </c>
      <c r="O282" s="32"/>
    </row>
    <row r="283" spans="1:15" hidden="1">
      <c r="A283" s="5">
        <v>304</v>
      </c>
      <c r="B283" s="6" t="s">
        <v>719</v>
      </c>
      <c r="C283" s="6" t="s">
        <v>876</v>
      </c>
      <c r="D283" s="6"/>
      <c r="E283" s="21" t="s">
        <v>1769</v>
      </c>
      <c r="F283" s="7">
        <v>30</v>
      </c>
      <c r="G283" s="7" t="e">
        <f>VLOOKUP(C283,'SPD given '!$C$3:$E$593,3,FALSE)</f>
        <v>#N/A</v>
      </c>
      <c r="H283" s="7"/>
      <c r="I283" s="7">
        <f t="shared" si="17"/>
        <v>30</v>
      </c>
      <c r="J283" s="7"/>
      <c r="K283" s="7">
        <f t="shared" si="18"/>
        <v>0</v>
      </c>
      <c r="L283" s="18">
        <v>10.632999999999999</v>
      </c>
      <c r="M283" s="18" t="e">
        <f t="shared" si="19"/>
        <v>#N/A</v>
      </c>
      <c r="N283" s="18">
        <f t="shared" si="16"/>
        <v>318.98999999999995</v>
      </c>
      <c r="O283" s="32"/>
    </row>
    <row r="284" spans="1:15" ht="20.399999999999999" hidden="1">
      <c r="A284" s="5">
        <v>305</v>
      </c>
      <c r="B284" s="6" t="s">
        <v>719</v>
      </c>
      <c r="C284" s="6" t="s">
        <v>879</v>
      </c>
      <c r="D284" s="6"/>
      <c r="E284" s="21" t="s">
        <v>1770</v>
      </c>
      <c r="F284" s="7">
        <v>30</v>
      </c>
      <c r="G284" s="7" t="e">
        <f>VLOOKUP(C284,'SPD given '!$C$3:$E$593,3,FALSE)</f>
        <v>#N/A</v>
      </c>
      <c r="H284" s="7"/>
      <c r="I284" s="7">
        <f t="shared" si="17"/>
        <v>30</v>
      </c>
      <c r="J284" s="7"/>
      <c r="K284" s="7">
        <f t="shared" si="18"/>
        <v>0</v>
      </c>
      <c r="L284" s="18">
        <v>1.595</v>
      </c>
      <c r="M284" s="18" t="e">
        <f t="shared" si="19"/>
        <v>#N/A</v>
      </c>
      <c r="N284" s="18">
        <f t="shared" si="16"/>
        <v>47.85</v>
      </c>
      <c r="O284" s="32"/>
    </row>
    <row r="285" spans="1:15" hidden="1">
      <c r="A285" s="5">
        <v>306</v>
      </c>
      <c r="B285" s="6" t="s">
        <v>719</v>
      </c>
      <c r="C285" s="6" t="s">
        <v>882</v>
      </c>
      <c r="D285" s="6"/>
      <c r="E285" s="21" t="s">
        <v>883</v>
      </c>
      <c r="F285" s="7">
        <v>20</v>
      </c>
      <c r="G285" s="7" t="e">
        <f>VLOOKUP(C285,'SPD given '!$C$3:$E$593,3,FALSE)</f>
        <v>#N/A</v>
      </c>
      <c r="H285" s="7"/>
      <c r="I285" s="7">
        <v>12</v>
      </c>
      <c r="J285" s="7"/>
      <c r="K285" s="7">
        <f t="shared" si="18"/>
        <v>-8</v>
      </c>
      <c r="L285" s="18">
        <v>8.5060000000000002</v>
      </c>
      <c r="M285" s="18" t="e">
        <f t="shared" si="19"/>
        <v>#N/A</v>
      </c>
      <c r="N285" s="18">
        <f t="shared" si="16"/>
        <v>170.12</v>
      </c>
      <c r="O285" s="32"/>
    </row>
    <row r="286" spans="1:15" hidden="1">
      <c r="A286" s="5">
        <v>307</v>
      </c>
      <c r="B286" s="6" t="s">
        <v>719</v>
      </c>
      <c r="C286" s="6" t="s">
        <v>885</v>
      </c>
      <c r="D286" s="6"/>
      <c r="E286" s="21" t="s">
        <v>886</v>
      </c>
      <c r="F286" s="7">
        <v>3</v>
      </c>
      <c r="G286" s="7" t="e">
        <f>VLOOKUP(C286,'SPD given '!$C$3:$E$593,3,FALSE)</f>
        <v>#N/A</v>
      </c>
      <c r="H286" s="7"/>
      <c r="I286" s="7">
        <f t="shared" si="17"/>
        <v>3</v>
      </c>
      <c r="J286" s="7"/>
      <c r="K286" s="7">
        <f t="shared" si="18"/>
        <v>0</v>
      </c>
      <c r="L286" s="18">
        <v>10.632999999999999</v>
      </c>
      <c r="M286" s="18" t="e">
        <f t="shared" si="19"/>
        <v>#N/A</v>
      </c>
      <c r="N286" s="18">
        <f t="shared" si="16"/>
        <v>31.898999999999997</v>
      </c>
      <c r="O286" s="32"/>
    </row>
    <row r="287" spans="1:15" hidden="1">
      <c r="A287" s="5">
        <v>308</v>
      </c>
      <c r="B287" s="6" t="s">
        <v>719</v>
      </c>
      <c r="C287" s="6" t="s">
        <v>888</v>
      </c>
      <c r="D287" s="6"/>
      <c r="E287" s="21" t="s">
        <v>1771</v>
      </c>
      <c r="F287" s="7">
        <v>10</v>
      </c>
      <c r="G287" s="7" t="e">
        <f>VLOOKUP(C287,'SPD given '!$C$3:$E$593,3,FALSE)</f>
        <v>#N/A</v>
      </c>
      <c r="H287" s="7"/>
      <c r="I287" s="7">
        <f t="shared" si="17"/>
        <v>10</v>
      </c>
      <c r="J287" s="7"/>
      <c r="K287" s="7">
        <f t="shared" si="18"/>
        <v>0</v>
      </c>
      <c r="L287" s="18">
        <v>23.390999999999998</v>
      </c>
      <c r="M287" s="18" t="e">
        <f t="shared" si="19"/>
        <v>#N/A</v>
      </c>
      <c r="N287" s="18">
        <f t="shared" si="16"/>
        <v>233.90999999999997</v>
      </c>
      <c r="O287" s="32"/>
    </row>
    <row r="288" spans="1:15">
      <c r="A288" s="5">
        <v>309</v>
      </c>
      <c r="B288" s="6" t="s">
        <v>719</v>
      </c>
      <c r="C288" s="6" t="s">
        <v>891</v>
      </c>
      <c r="D288" s="6"/>
      <c r="E288" s="21" t="s">
        <v>892</v>
      </c>
      <c r="F288" s="7">
        <v>10</v>
      </c>
      <c r="G288" s="7">
        <f>VLOOKUP(C288,'SPD given '!$C$3:$E$593,3,FALSE)</f>
        <v>5</v>
      </c>
      <c r="H288" s="7"/>
      <c r="I288" s="7">
        <f t="shared" si="17"/>
        <v>10</v>
      </c>
      <c r="J288" s="7"/>
      <c r="K288" s="7">
        <f t="shared" si="18"/>
        <v>0</v>
      </c>
      <c r="L288" s="18">
        <v>2.1269999999999998</v>
      </c>
      <c r="M288" s="18">
        <f t="shared" si="19"/>
        <v>10.634999999999998</v>
      </c>
      <c r="N288" s="18">
        <f t="shared" si="16"/>
        <v>21.269999999999996</v>
      </c>
      <c r="O288" s="32" t="s">
        <v>1785</v>
      </c>
    </row>
    <row r="289" spans="1:15" hidden="1">
      <c r="A289" s="5">
        <v>310</v>
      </c>
      <c r="B289" s="6" t="s">
        <v>719</v>
      </c>
      <c r="C289" s="6" t="s">
        <v>894</v>
      </c>
      <c r="D289" s="6"/>
      <c r="E289" s="21" t="s">
        <v>161</v>
      </c>
      <c r="F289" s="7">
        <v>10</v>
      </c>
      <c r="G289" s="7" t="e">
        <f>VLOOKUP(C289,'SPD given '!$C$3:$E$593,3,FALSE)</f>
        <v>#N/A</v>
      </c>
      <c r="H289" s="7"/>
      <c r="I289" s="7">
        <f t="shared" si="17"/>
        <v>10</v>
      </c>
      <c r="J289" s="7"/>
      <c r="K289" s="7">
        <f t="shared" si="18"/>
        <v>0</v>
      </c>
      <c r="L289" s="18">
        <v>23.390999999999998</v>
      </c>
      <c r="M289" s="18" t="e">
        <f t="shared" si="19"/>
        <v>#N/A</v>
      </c>
      <c r="N289" s="18">
        <f t="shared" si="16"/>
        <v>233.90999999999997</v>
      </c>
      <c r="O289" s="32"/>
    </row>
    <row r="290" spans="1:15">
      <c r="A290" s="5">
        <v>311</v>
      </c>
      <c r="B290" s="6" t="s">
        <v>719</v>
      </c>
      <c r="C290" s="6" t="s">
        <v>897</v>
      </c>
      <c r="D290" s="6"/>
      <c r="E290" s="21" t="s">
        <v>898</v>
      </c>
      <c r="F290" s="7">
        <v>30</v>
      </c>
      <c r="G290" s="7">
        <f>VLOOKUP(C290,'SPD given '!$C$3:$E$593,3,FALSE)</f>
        <v>15</v>
      </c>
      <c r="H290" s="7"/>
      <c r="I290" s="7">
        <f t="shared" si="17"/>
        <v>30</v>
      </c>
      <c r="J290" s="7"/>
      <c r="K290" s="7">
        <f t="shared" si="18"/>
        <v>0</v>
      </c>
      <c r="L290" s="18">
        <v>10.632999999999999</v>
      </c>
      <c r="M290" s="18">
        <f t="shared" si="19"/>
        <v>159.49499999999998</v>
      </c>
      <c r="N290" s="18">
        <f t="shared" si="16"/>
        <v>318.98999999999995</v>
      </c>
      <c r="O290" s="32"/>
    </row>
    <row r="291" spans="1:15" hidden="1">
      <c r="A291" s="5">
        <v>312</v>
      </c>
      <c r="B291" s="6" t="s">
        <v>719</v>
      </c>
      <c r="C291" s="6" t="s">
        <v>900</v>
      </c>
      <c r="D291" s="6"/>
      <c r="E291" s="21" t="s">
        <v>167</v>
      </c>
      <c r="F291" s="7">
        <v>30</v>
      </c>
      <c r="G291" s="7" t="e">
        <f>VLOOKUP(C291,'SPD given '!$C$3:$E$593,3,FALSE)</f>
        <v>#N/A</v>
      </c>
      <c r="H291" s="7"/>
      <c r="I291" s="7">
        <f t="shared" si="17"/>
        <v>30</v>
      </c>
      <c r="J291" s="7"/>
      <c r="K291" s="7">
        <f t="shared" si="18"/>
        <v>0</v>
      </c>
      <c r="L291" s="18">
        <v>12.759</v>
      </c>
      <c r="M291" s="18" t="e">
        <f t="shared" si="19"/>
        <v>#N/A</v>
      </c>
      <c r="N291" s="18">
        <f t="shared" si="16"/>
        <v>382.77</v>
      </c>
      <c r="O291" s="32"/>
    </row>
    <row r="292" spans="1:15" hidden="1">
      <c r="A292" s="5">
        <v>313</v>
      </c>
      <c r="B292" s="6" t="s">
        <v>719</v>
      </c>
      <c r="C292" s="6" t="s">
        <v>903</v>
      </c>
      <c r="D292" s="6"/>
      <c r="E292" s="21" t="s">
        <v>170</v>
      </c>
      <c r="F292" s="7">
        <v>30</v>
      </c>
      <c r="G292" s="7" t="e">
        <f>VLOOKUP(C292,'SPD given '!$C$3:$E$593,3,FALSE)</f>
        <v>#N/A</v>
      </c>
      <c r="H292" s="7"/>
      <c r="I292" s="7">
        <v>13</v>
      </c>
      <c r="J292" s="7"/>
      <c r="K292" s="7">
        <f t="shared" si="18"/>
        <v>-17</v>
      </c>
      <c r="L292" s="18">
        <v>5.3170000000000002</v>
      </c>
      <c r="M292" s="18" t="e">
        <f t="shared" si="19"/>
        <v>#N/A</v>
      </c>
      <c r="N292" s="18">
        <f t="shared" si="16"/>
        <v>159.51</v>
      </c>
      <c r="O292" s="32"/>
    </row>
    <row r="293" spans="1:15" hidden="1">
      <c r="A293" s="5">
        <v>314</v>
      </c>
      <c r="B293" s="6" t="s">
        <v>719</v>
      </c>
      <c r="C293" s="6" t="s">
        <v>906</v>
      </c>
      <c r="D293" s="6"/>
      <c r="E293" s="21" t="s">
        <v>173</v>
      </c>
      <c r="F293" s="7">
        <v>30</v>
      </c>
      <c r="G293" s="7" t="e">
        <f>VLOOKUP(C293,'SPD given '!$C$3:$E$593,3,FALSE)</f>
        <v>#N/A</v>
      </c>
      <c r="H293" s="7"/>
      <c r="I293" s="7">
        <v>0</v>
      </c>
      <c r="J293" s="7"/>
      <c r="K293" s="7">
        <f t="shared" si="18"/>
        <v>-30</v>
      </c>
      <c r="L293" s="18">
        <v>5.3170000000000002</v>
      </c>
      <c r="M293" s="18" t="e">
        <f t="shared" si="19"/>
        <v>#N/A</v>
      </c>
      <c r="N293" s="18">
        <f t="shared" si="16"/>
        <v>159.51</v>
      </c>
      <c r="O293" s="32"/>
    </row>
    <row r="294" spans="1:15" hidden="1">
      <c r="A294" s="5">
        <v>315</v>
      </c>
      <c r="B294" s="6" t="s">
        <v>719</v>
      </c>
      <c r="C294" s="6" t="s">
        <v>909</v>
      </c>
      <c r="D294" s="6"/>
      <c r="E294" s="21" t="s">
        <v>910</v>
      </c>
      <c r="F294" s="7">
        <v>30</v>
      </c>
      <c r="G294" s="7" t="e">
        <f>VLOOKUP(C294,'SPD given '!$C$3:$E$593,3,FALSE)</f>
        <v>#N/A</v>
      </c>
      <c r="H294" s="7"/>
      <c r="I294" s="7">
        <v>14</v>
      </c>
      <c r="J294" s="7"/>
      <c r="K294" s="7">
        <f t="shared" si="18"/>
        <v>-16</v>
      </c>
      <c r="L294" s="18">
        <v>2.1269999999999998</v>
      </c>
      <c r="M294" s="18" t="e">
        <f t="shared" si="19"/>
        <v>#N/A</v>
      </c>
      <c r="N294" s="18">
        <f t="shared" si="16"/>
        <v>63.809999999999995</v>
      </c>
      <c r="O294" s="32"/>
    </row>
    <row r="295" spans="1:15" hidden="1">
      <c r="A295" s="5">
        <v>316</v>
      </c>
      <c r="B295" s="6" t="s">
        <v>719</v>
      </c>
      <c r="C295" s="6" t="s">
        <v>912</v>
      </c>
      <c r="D295" s="6"/>
      <c r="E295" s="21" t="s">
        <v>913</v>
      </c>
      <c r="F295" s="7">
        <v>3</v>
      </c>
      <c r="G295" s="7" t="e">
        <f>VLOOKUP(C295,'SPD given '!$C$3:$E$593,3,FALSE)</f>
        <v>#N/A</v>
      </c>
      <c r="H295" s="7"/>
      <c r="I295" s="7">
        <f t="shared" si="17"/>
        <v>3</v>
      </c>
      <c r="J295" s="7"/>
      <c r="K295" s="7">
        <f t="shared" si="18"/>
        <v>0</v>
      </c>
      <c r="L295" s="18">
        <v>31.896999999999998</v>
      </c>
      <c r="M295" s="18" t="e">
        <f t="shared" si="19"/>
        <v>#N/A</v>
      </c>
      <c r="N295" s="18">
        <f t="shared" si="16"/>
        <v>95.691000000000003</v>
      </c>
      <c r="O295" s="32"/>
    </row>
    <row r="296" spans="1:15" hidden="1">
      <c r="A296" s="5">
        <v>317</v>
      </c>
      <c r="B296" s="6" t="s">
        <v>719</v>
      </c>
      <c r="C296" s="6" t="s">
        <v>915</v>
      </c>
      <c r="D296" s="6"/>
      <c r="E296" s="21" t="s">
        <v>916</v>
      </c>
      <c r="F296" s="7">
        <v>3</v>
      </c>
      <c r="G296" s="7" t="e">
        <f>VLOOKUP(C296,'SPD given '!$C$3:$E$593,3,FALSE)</f>
        <v>#N/A</v>
      </c>
      <c r="H296" s="7"/>
      <c r="I296" s="7">
        <f t="shared" si="17"/>
        <v>3</v>
      </c>
      <c r="J296" s="7"/>
      <c r="K296" s="7">
        <f t="shared" si="18"/>
        <v>0</v>
      </c>
      <c r="L296" s="18">
        <v>31.896999999999998</v>
      </c>
      <c r="M296" s="18" t="e">
        <f t="shared" si="19"/>
        <v>#N/A</v>
      </c>
      <c r="N296" s="18">
        <f t="shared" si="16"/>
        <v>95.691000000000003</v>
      </c>
      <c r="O296" s="32"/>
    </row>
    <row r="297" spans="1:15">
      <c r="A297" s="5">
        <v>318</v>
      </c>
      <c r="B297" s="6" t="s">
        <v>719</v>
      </c>
      <c r="C297" s="6" t="s">
        <v>918</v>
      </c>
      <c r="D297" s="6"/>
      <c r="E297" s="21" t="s">
        <v>919</v>
      </c>
      <c r="F297" s="7">
        <v>15</v>
      </c>
      <c r="G297" s="7">
        <f>VLOOKUP(C297,'SPD given '!$C$3:$E$593,3,FALSE)</f>
        <v>15</v>
      </c>
      <c r="H297" s="7"/>
      <c r="I297" s="7">
        <f t="shared" si="17"/>
        <v>15</v>
      </c>
      <c r="J297" s="7"/>
      <c r="K297" s="7">
        <f t="shared" si="18"/>
        <v>0</v>
      </c>
      <c r="L297" s="18">
        <v>12.759</v>
      </c>
      <c r="M297" s="18">
        <f t="shared" si="19"/>
        <v>191.38499999999999</v>
      </c>
      <c r="N297" s="18">
        <f t="shared" si="16"/>
        <v>191.38499999999999</v>
      </c>
      <c r="O297" s="32"/>
    </row>
    <row r="298" spans="1:15" hidden="1">
      <c r="A298" s="5">
        <v>319</v>
      </c>
      <c r="B298" s="6" t="s">
        <v>719</v>
      </c>
      <c r="C298" s="6" t="s">
        <v>921</v>
      </c>
      <c r="D298" s="6"/>
      <c r="E298" s="21" t="s">
        <v>495</v>
      </c>
      <c r="F298" s="7">
        <v>40</v>
      </c>
      <c r="G298" s="7" t="e">
        <f>VLOOKUP(C298,'SPD given '!$C$3:$E$593,3,FALSE)</f>
        <v>#N/A</v>
      </c>
      <c r="H298" s="7"/>
      <c r="I298" s="7">
        <v>40</v>
      </c>
      <c r="J298" s="7"/>
      <c r="K298" s="7">
        <f t="shared" si="18"/>
        <v>0</v>
      </c>
      <c r="L298" s="18">
        <v>1.595</v>
      </c>
      <c r="M298" s="18" t="e">
        <f t="shared" si="19"/>
        <v>#N/A</v>
      </c>
      <c r="N298" s="18">
        <f t="shared" si="16"/>
        <v>63.8</v>
      </c>
      <c r="O298" s="32"/>
    </row>
    <row r="299" spans="1:15">
      <c r="A299" s="5">
        <v>320</v>
      </c>
      <c r="B299" s="6" t="s">
        <v>719</v>
      </c>
      <c r="C299" s="6" t="s">
        <v>924</v>
      </c>
      <c r="D299" s="6"/>
      <c r="E299" s="21" t="s">
        <v>925</v>
      </c>
      <c r="F299" s="7">
        <v>25</v>
      </c>
      <c r="G299" s="7">
        <f>VLOOKUP(C299,'SPD given '!$C$3:$E$593,3,FALSE)</f>
        <v>15</v>
      </c>
      <c r="H299" s="7"/>
      <c r="I299" s="7">
        <f t="shared" si="17"/>
        <v>25</v>
      </c>
      <c r="J299" s="7"/>
      <c r="K299" s="7">
        <f t="shared" si="18"/>
        <v>0</v>
      </c>
      <c r="L299" s="18">
        <v>10.632999999999999</v>
      </c>
      <c r="M299" s="18">
        <f t="shared" si="19"/>
        <v>159.49499999999998</v>
      </c>
      <c r="N299" s="18">
        <f t="shared" si="16"/>
        <v>265.82499999999999</v>
      </c>
      <c r="O299" s="32"/>
    </row>
    <row r="300" spans="1:15" hidden="1">
      <c r="A300" s="5">
        <v>321</v>
      </c>
      <c r="B300" s="6" t="s">
        <v>946</v>
      </c>
      <c r="C300" s="6" t="s">
        <v>926</v>
      </c>
      <c r="D300" s="6"/>
      <c r="E300" s="21" t="s">
        <v>6</v>
      </c>
      <c r="F300" s="7">
        <v>25</v>
      </c>
      <c r="G300" s="7" t="e">
        <f>VLOOKUP(C300,'SPD given '!$C$3:$E$593,3,FALSE)</f>
        <v>#N/A</v>
      </c>
      <c r="H300" s="7"/>
      <c r="I300" s="7">
        <f t="shared" si="17"/>
        <v>25</v>
      </c>
      <c r="J300" s="7"/>
      <c r="K300" s="7">
        <f t="shared" si="18"/>
        <v>0</v>
      </c>
      <c r="L300" s="18">
        <v>2.1269999999999998</v>
      </c>
      <c r="M300" s="18" t="e">
        <f t="shared" si="19"/>
        <v>#N/A</v>
      </c>
      <c r="N300" s="18">
        <f t="shared" si="16"/>
        <v>53.174999999999997</v>
      </c>
      <c r="O300" s="32"/>
    </row>
    <row r="301" spans="1:15" hidden="1">
      <c r="A301" s="5">
        <v>322</v>
      </c>
      <c r="B301" s="6" t="s">
        <v>946</v>
      </c>
      <c r="C301" s="6" t="s">
        <v>928</v>
      </c>
      <c r="D301" s="6"/>
      <c r="E301" s="21" t="s">
        <v>15</v>
      </c>
      <c r="F301" s="7">
        <v>25</v>
      </c>
      <c r="G301" s="7" t="e">
        <f>VLOOKUP(C301,'SPD given '!$C$3:$E$593,3,FALSE)</f>
        <v>#N/A</v>
      </c>
      <c r="H301" s="7"/>
      <c r="I301" s="7">
        <f t="shared" si="17"/>
        <v>25</v>
      </c>
      <c r="J301" s="7"/>
      <c r="K301" s="7">
        <f t="shared" si="18"/>
        <v>0</v>
      </c>
      <c r="L301" s="18">
        <v>1.595</v>
      </c>
      <c r="M301" s="18" t="e">
        <f t="shared" si="19"/>
        <v>#N/A</v>
      </c>
      <c r="N301" s="18">
        <f t="shared" si="16"/>
        <v>39.875</v>
      </c>
      <c r="O301" s="32"/>
    </row>
    <row r="302" spans="1:15">
      <c r="A302" s="5">
        <v>323</v>
      </c>
      <c r="B302" s="6" t="s">
        <v>946</v>
      </c>
      <c r="C302" s="6" t="s">
        <v>930</v>
      </c>
      <c r="D302" s="6"/>
      <c r="E302" s="21" t="s">
        <v>931</v>
      </c>
      <c r="F302" s="7">
        <v>50</v>
      </c>
      <c r="G302" s="7">
        <f>VLOOKUP(C302,'SPD given '!$C$3:$E$593,3,FALSE)</f>
        <v>50</v>
      </c>
      <c r="H302" s="7"/>
      <c r="I302" s="7">
        <f t="shared" si="17"/>
        <v>50</v>
      </c>
      <c r="J302" s="7"/>
      <c r="K302" s="7">
        <f t="shared" si="18"/>
        <v>0</v>
      </c>
      <c r="L302" s="18">
        <v>8.5060000000000002</v>
      </c>
      <c r="M302" s="18">
        <f t="shared" si="19"/>
        <v>425.3</v>
      </c>
      <c r="N302" s="18">
        <f t="shared" si="16"/>
        <v>425.3</v>
      </c>
      <c r="O302" s="32"/>
    </row>
    <row r="303" spans="1:15" hidden="1">
      <c r="A303" s="5">
        <v>324</v>
      </c>
      <c r="B303" s="6" t="s">
        <v>946</v>
      </c>
      <c r="C303" s="6" t="s">
        <v>932</v>
      </c>
      <c r="D303" s="6"/>
      <c r="E303" s="21" t="s">
        <v>933</v>
      </c>
      <c r="F303" s="7">
        <v>50</v>
      </c>
      <c r="G303" s="7" t="e">
        <f>VLOOKUP(C303,'SPD given '!$C$3:$E$593,3,FALSE)</f>
        <v>#N/A</v>
      </c>
      <c r="H303" s="7"/>
      <c r="I303" s="7">
        <f t="shared" si="17"/>
        <v>50</v>
      </c>
      <c r="J303" s="7"/>
      <c r="K303" s="7">
        <f t="shared" si="18"/>
        <v>0</v>
      </c>
      <c r="L303" s="18">
        <v>4.2530000000000001</v>
      </c>
      <c r="M303" s="18" t="e">
        <f t="shared" si="19"/>
        <v>#N/A</v>
      </c>
      <c r="N303" s="18">
        <f t="shared" si="16"/>
        <v>212.65</v>
      </c>
      <c r="O303" s="32"/>
    </row>
    <row r="304" spans="1:15" hidden="1">
      <c r="A304" s="5">
        <v>325</v>
      </c>
      <c r="B304" s="6" t="s">
        <v>946</v>
      </c>
      <c r="C304" s="6" t="s">
        <v>934</v>
      </c>
      <c r="D304" s="6"/>
      <c r="E304" s="21" t="s">
        <v>235</v>
      </c>
      <c r="F304" s="7">
        <v>50</v>
      </c>
      <c r="G304" s="7" t="e">
        <f>VLOOKUP(C304,'SPD given '!$C$3:$E$593,3,FALSE)</f>
        <v>#N/A</v>
      </c>
      <c r="H304" s="7"/>
      <c r="I304" s="7">
        <f t="shared" si="17"/>
        <v>50</v>
      </c>
      <c r="J304" s="7"/>
      <c r="K304" s="7">
        <f t="shared" si="18"/>
        <v>0</v>
      </c>
      <c r="L304" s="18">
        <v>2.6589999999999998</v>
      </c>
      <c r="M304" s="18" t="e">
        <f t="shared" si="19"/>
        <v>#N/A</v>
      </c>
      <c r="N304" s="18">
        <f t="shared" si="16"/>
        <v>132.94999999999999</v>
      </c>
      <c r="O304" s="32"/>
    </row>
    <row r="305" spans="1:15" hidden="1">
      <c r="A305" s="5">
        <v>326</v>
      </c>
      <c r="B305" s="6" t="s">
        <v>946</v>
      </c>
      <c r="C305" s="6" t="s">
        <v>936</v>
      </c>
      <c r="D305" s="6"/>
      <c r="E305" s="21" t="s">
        <v>30</v>
      </c>
      <c r="F305" s="7">
        <v>20</v>
      </c>
      <c r="G305" s="7" t="e">
        <f>VLOOKUP(C305,'SPD given '!$C$3:$E$593,3,FALSE)</f>
        <v>#N/A</v>
      </c>
      <c r="H305" s="7"/>
      <c r="I305" s="7">
        <f t="shared" si="17"/>
        <v>20</v>
      </c>
      <c r="J305" s="7"/>
      <c r="K305" s="7">
        <f t="shared" si="18"/>
        <v>0</v>
      </c>
      <c r="L305" s="18">
        <v>0.53200000000000003</v>
      </c>
      <c r="M305" s="18" t="e">
        <f t="shared" si="19"/>
        <v>#N/A</v>
      </c>
      <c r="N305" s="18">
        <f t="shared" si="16"/>
        <v>10.64</v>
      </c>
      <c r="O305" s="32"/>
    </row>
    <row r="306" spans="1:15" hidden="1">
      <c r="A306" s="5">
        <v>327</v>
      </c>
      <c r="B306" s="6" t="s">
        <v>946</v>
      </c>
      <c r="C306" s="6" t="s">
        <v>938</v>
      </c>
      <c r="D306" s="6"/>
      <c r="E306" s="21" t="s">
        <v>939</v>
      </c>
      <c r="F306" s="7">
        <v>20</v>
      </c>
      <c r="G306" s="7" t="e">
        <f>VLOOKUP(C306,'SPD given '!$C$3:$E$593,3,FALSE)</f>
        <v>#N/A</v>
      </c>
      <c r="H306" s="7"/>
      <c r="I306" s="7">
        <f t="shared" si="17"/>
        <v>20</v>
      </c>
      <c r="J306" s="7"/>
      <c r="K306" s="7">
        <f t="shared" si="18"/>
        <v>0</v>
      </c>
      <c r="L306" s="18">
        <v>0.53200000000000003</v>
      </c>
      <c r="M306" s="18" t="e">
        <f t="shared" si="19"/>
        <v>#N/A</v>
      </c>
      <c r="N306" s="18">
        <f t="shared" si="16"/>
        <v>10.64</v>
      </c>
      <c r="O306" s="32"/>
    </row>
    <row r="307" spans="1:15" hidden="1">
      <c r="A307" s="5">
        <v>329</v>
      </c>
      <c r="B307" s="6" t="s">
        <v>946</v>
      </c>
      <c r="C307" s="6" t="s">
        <v>942</v>
      </c>
      <c r="D307" s="6"/>
      <c r="E307" s="21" t="s">
        <v>943</v>
      </c>
      <c r="F307" s="7">
        <v>50</v>
      </c>
      <c r="G307" s="7" t="e">
        <f>VLOOKUP(C307,'SPD given '!$C$3:$E$593,3,FALSE)</f>
        <v>#N/A</v>
      </c>
      <c r="H307" s="7"/>
      <c r="I307" s="7">
        <f t="shared" si="17"/>
        <v>50</v>
      </c>
      <c r="J307" s="7"/>
      <c r="K307" s="7">
        <f t="shared" si="18"/>
        <v>0</v>
      </c>
      <c r="L307" s="18">
        <v>0.53200000000000003</v>
      </c>
      <c r="M307" s="18" t="e">
        <f t="shared" si="19"/>
        <v>#N/A</v>
      </c>
      <c r="N307" s="18">
        <f t="shared" si="16"/>
        <v>26.6</v>
      </c>
      <c r="O307" s="32"/>
    </row>
    <row r="308" spans="1:15">
      <c r="A308" s="5">
        <v>331</v>
      </c>
      <c r="B308" s="6" t="s">
        <v>946</v>
      </c>
      <c r="C308" s="6" t="s">
        <v>947</v>
      </c>
      <c r="D308" s="6"/>
      <c r="E308" s="21" t="s">
        <v>254</v>
      </c>
      <c r="F308" s="7">
        <v>20</v>
      </c>
      <c r="G308" s="7">
        <f>VLOOKUP(C308,'SPD given '!$C$3:$E$593,3,FALSE)</f>
        <v>20</v>
      </c>
      <c r="H308" s="7"/>
      <c r="I308" s="7">
        <f t="shared" si="17"/>
        <v>20</v>
      </c>
      <c r="J308" s="7"/>
      <c r="K308" s="7">
        <f t="shared" si="18"/>
        <v>0</v>
      </c>
      <c r="L308" s="18">
        <v>2.1269999999999998</v>
      </c>
      <c r="M308" s="18">
        <f t="shared" si="19"/>
        <v>42.539999999999992</v>
      </c>
      <c r="N308" s="18">
        <f t="shared" si="16"/>
        <v>42.539999999999992</v>
      </c>
      <c r="O308" s="32" t="s">
        <v>1785</v>
      </c>
    </row>
    <row r="309" spans="1:15">
      <c r="A309" s="5">
        <v>332</v>
      </c>
      <c r="B309" s="6" t="s">
        <v>946</v>
      </c>
      <c r="C309" s="6" t="s">
        <v>949</v>
      </c>
      <c r="D309" s="6"/>
      <c r="E309" s="21" t="s">
        <v>256</v>
      </c>
      <c r="F309" s="7">
        <v>20</v>
      </c>
      <c r="G309" s="7">
        <f>VLOOKUP(C309,'SPD given '!$C$3:$E$593,3,FALSE)</f>
        <v>20</v>
      </c>
      <c r="H309" s="7"/>
      <c r="I309" s="7">
        <f t="shared" si="17"/>
        <v>20</v>
      </c>
      <c r="J309" s="7"/>
      <c r="K309" s="7">
        <f t="shared" si="18"/>
        <v>0</v>
      </c>
      <c r="L309" s="18">
        <v>2.1269999999999998</v>
      </c>
      <c r="M309" s="18">
        <f t="shared" si="19"/>
        <v>42.539999999999992</v>
      </c>
      <c r="N309" s="18">
        <f t="shared" si="16"/>
        <v>42.539999999999992</v>
      </c>
      <c r="O309" s="32" t="s">
        <v>1785</v>
      </c>
    </row>
    <row r="310" spans="1:15" hidden="1">
      <c r="A310" s="5">
        <v>334</v>
      </c>
      <c r="B310" s="6" t="s">
        <v>946</v>
      </c>
      <c r="C310" s="6" t="s">
        <v>953</v>
      </c>
      <c r="D310" s="6"/>
      <c r="E310" s="21" t="s">
        <v>262</v>
      </c>
      <c r="F310" s="7">
        <v>30</v>
      </c>
      <c r="G310" s="7" t="e">
        <f>VLOOKUP(C310,'SPD given '!$C$3:$E$593,3,FALSE)</f>
        <v>#N/A</v>
      </c>
      <c r="H310" s="7"/>
      <c r="I310" s="7">
        <f t="shared" si="17"/>
        <v>30</v>
      </c>
      <c r="J310" s="7"/>
      <c r="K310" s="7">
        <f t="shared" si="18"/>
        <v>0</v>
      </c>
      <c r="L310" s="18">
        <v>8.6340000000000003</v>
      </c>
      <c r="M310" s="18" t="e">
        <f t="shared" si="19"/>
        <v>#N/A</v>
      </c>
      <c r="N310" s="18">
        <f t="shared" si="16"/>
        <v>259.02</v>
      </c>
      <c r="O310" s="32"/>
    </row>
    <row r="311" spans="1:15" hidden="1">
      <c r="A311" s="5">
        <v>335</v>
      </c>
      <c r="B311" s="6" t="s">
        <v>946</v>
      </c>
      <c r="C311" s="6" t="s">
        <v>955</v>
      </c>
      <c r="D311" s="6"/>
      <c r="E311" s="21" t="s">
        <v>268</v>
      </c>
      <c r="F311" s="7">
        <v>30</v>
      </c>
      <c r="G311" s="7" t="e">
        <f>VLOOKUP(C311,'SPD given '!$C$3:$E$593,3,FALSE)</f>
        <v>#N/A</v>
      </c>
      <c r="H311" s="7"/>
      <c r="I311" s="7">
        <f t="shared" si="17"/>
        <v>30</v>
      </c>
      <c r="J311" s="7"/>
      <c r="K311" s="7">
        <f t="shared" si="18"/>
        <v>0</v>
      </c>
      <c r="L311" s="18">
        <v>6.38</v>
      </c>
      <c r="M311" s="18" t="e">
        <f t="shared" si="19"/>
        <v>#N/A</v>
      </c>
      <c r="N311" s="18">
        <f t="shared" si="16"/>
        <v>191.4</v>
      </c>
      <c r="O311" s="32"/>
    </row>
    <row r="312" spans="1:15" hidden="1">
      <c r="A312" s="5">
        <v>336</v>
      </c>
      <c r="B312" s="6" t="s">
        <v>946</v>
      </c>
      <c r="C312" s="6" t="s">
        <v>957</v>
      </c>
      <c r="D312" s="6"/>
      <c r="E312" s="21" t="s">
        <v>265</v>
      </c>
      <c r="F312" s="7">
        <v>30</v>
      </c>
      <c r="G312" s="7" t="e">
        <f>VLOOKUP(C312,'SPD given '!$C$3:$E$593,3,FALSE)</f>
        <v>#N/A</v>
      </c>
      <c r="H312" s="7"/>
      <c r="I312" s="7">
        <f t="shared" si="17"/>
        <v>30</v>
      </c>
      <c r="J312" s="7"/>
      <c r="K312" s="7">
        <f t="shared" si="18"/>
        <v>0</v>
      </c>
      <c r="L312" s="18">
        <v>6.38</v>
      </c>
      <c r="M312" s="18" t="e">
        <f t="shared" si="19"/>
        <v>#N/A</v>
      </c>
      <c r="N312" s="18">
        <f t="shared" si="16"/>
        <v>191.4</v>
      </c>
      <c r="O312" s="32"/>
    </row>
    <row r="313" spans="1:15" hidden="1">
      <c r="A313" s="5">
        <v>337</v>
      </c>
      <c r="B313" s="6" t="s">
        <v>946</v>
      </c>
      <c r="C313" s="6" t="s">
        <v>959</v>
      </c>
      <c r="D313" s="6"/>
      <c r="E313" s="21" t="s">
        <v>271</v>
      </c>
      <c r="F313" s="7">
        <v>5</v>
      </c>
      <c r="G313" s="7" t="e">
        <f>VLOOKUP(C313,'SPD given '!$C$3:$E$593,3,FALSE)</f>
        <v>#N/A</v>
      </c>
      <c r="H313" s="7"/>
      <c r="I313" s="7">
        <f t="shared" si="17"/>
        <v>5</v>
      </c>
      <c r="J313" s="7"/>
      <c r="K313" s="7">
        <f t="shared" si="18"/>
        <v>0</v>
      </c>
      <c r="L313" s="18">
        <v>17.012</v>
      </c>
      <c r="M313" s="18" t="e">
        <f t="shared" si="19"/>
        <v>#N/A</v>
      </c>
      <c r="N313" s="18">
        <f t="shared" si="16"/>
        <v>85.06</v>
      </c>
      <c r="O313" s="32"/>
    </row>
    <row r="314" spans="1:15" hidden="1">
      <c r="A314" s="5">
        <v>338</v>
      </c>
      <c r="B314" s="6" t="s">
        <v>946</v>
      </c>
      <c r="C314" s="6" t="s">
        <v>961</v>
      </c>
      <c r="D314" s="6"/>
      <c r="E314" s="21" t="s">
        <v>229</v>
      </c>
      <c r="F314" s="7">
        <v>20</v>
      </c>
      <c r="G314" s="7" t="e">
        <f>VLOOKUP(C314,'SPD given '!$C$3:$E$593,3,FALSE)</f>
        <v>#N/A</v>
      </c>
      <c r="H314" s="7"/>
      <c r="I314" s="7">
        <f t="shared" si="17"/>
        <v>20</v>
      </c>
      <c r="J314" s="7"/>
      <c r="K314" s="7">
        <f t="shared" si="18"/>
        <v>0</v>
      </c>
      <c r="L314" s="18">
        <v>2.6589999999999998</v>
      </c>
      <c r="M314" s="18" t="e">
        <f t="shared" si="19"/>
        <v>#N/A</v>
      </c>
      <c r="N314" s="18">
        <f t="shared" si="16"/>
        <v>53.179999999999993</v>
      </c>
      <c r="O314" s="32"/>
    </row>
    <row r="315" spans="1:15" hidden="1">
      <c r="A315" s="5">
        <v>339</v>
      </c>
      <c r="B315" s="6" t="s">
        <v>946</v>
      </c>
      <c r="C315" s="6" t="s">
        <v>963</v>
      </c>
      <c r="D315" s="6"/>
      <c r="E315" s="21" t="s">
        <v>964</v>
      </c>
      <c r="F315" s="7">
        <v>20</v>
      </c>
      <c r="G315" s="7" t="e">
        <f>VLOOKUP(C315,'SPD given '!$C$3:$E$593,3,FALSE)</f>
        <v>#N/A</v>
      </c>
      <c r="H315" s="7"/>
      <c r="I315" s="7">
        <f t="shared" si="17"/>
        <v>20</v>
      </c>
      <c r="J315" s="7"/>
      <c r="K315" s="7">
        <f t="shared" si="18"/>
        <v>0</v>
      </c>
      <c r="L315" s="18">
        <v>1.595</v>
      </c>
      <c r="M315" s="18" t="e">
        <f t="shared" si="19"/>
        <v>#N/A</v>
      </c>
      <c r="N315" s="18">
        <f t="shared" si="16"/>
        <v>31.9</v>
      </c>
      <c r="O315" s="32"/>
    </row>
    <row r="316" spans="1:15" hidden="1">
      <c r="A316" s="5">
        <v>340</v>
      </c>
      <c r="B316" s="6" t="s">
        <v>946</v>
      </c>
      <c r="C316" s="6" t="s">
        <v>965</v>
      </c>
      <c r="D316" s="6"/>
      <c r="E316" s="21" t="s">
        <v>966</v>
      </c>
      <c r="F316" s="7">
        <v>2</v>
      </c>
      <c r="G316" s="7" t="e">
        <f>VLOOKUP(C316,'SPD given '!$C$3:$E$593,3,FALSE)</f>
        <v>#N/A</v>
      </c>
      <c r="H316" s="7"/>
      <c r="I316" s="7">
        <v>2</v>
      </c>
      <c r="J316" s="7"/>
      <c r="K316" s="7">
        <f t="shared" si="18"/>
        <v>0</v>
      </c>
      <c r="L316" s="18">
        <v>5.3170000000000002</v>
      </c>
      <c r="M316" s="18" t="e">
        <f t="shared" si="19"/>
        <v>#N/A</v>
      </c>
      <c r="N316" s="18">
        <f t="shared" si="16"/>
        <v>10.634</v>
      </c>
      <c r="O316" s="32" t="s">
        <v>1796</v>
      </c>
    </row>
    <row r="317" spans="1:15" hidden="1">
      <c r="A317" s="5">
        <v>341</v>
      </c>
      <c r="B317" s="6" t="s">
        <v>946</v>
      </c>
      <c r="C317" s="6" t="s">
        <v>967</v>
      </c>
      <c r="D317" s="6"/>
      <c r="E317" s="21" t="s">
        <v>282</v>
      </c>
      <c r="F317" s="7">
        <v>10</v>
      </c>
      <c r="G317" s="7" t="e">
        <f>VLOOKUP(C317,'SPD given '!$C$3:$E$593,3,FALSE)</f>
        <v>#N/A</v>
      </c>
      <c r="H317" s="7"/>
      <c r="I317" s="7">
        <v>10</v>
      </c>
      <c r="J317" s="7"/>
      <c r="K317" s="7">
        <f t="shared" si="18"/>
        <v>0</v>
      </c>
      <c r="L317" s="18">
        <v>6.38</v>
      </c>
      <c r="M317" s="18" t="e">
        <f t="shared" si="19"/>
        <v>#N/A</v>
      </c>
      <c r="N317" s="18">
        <f t="shared" si="16"/>
        <v>63.8</v>
      </c>
      <c r="O317" s="32"/>
    </row>
    <row r="318" spans="1:15">
      <c r="A318" s="5">
        <v>342</v>
      </c>
      <c r="B318" s="6" t="s">
        <v>946</v>
      </c>
      <c r="C318" s="6" t="s">
        <v>969</v>
      </c>
      <c r="D318" s="6"/>
      <c r="E318" s="21" t="s">
        <v>970</v>
      </c>
      <c r="F318" s="7">
        <v>5</v>
      </c>
      <c r="G318" s="7">
        <f>VLOOKUP(C318,'SPD given '!$C$3:$E$593,3,FALSE)</f>
        <v>5</v>
      </c>
      <c r="H318" s="7"/>
      <c r="I318" s="7">
        <f t="shared" si="17"/>
        <v>5</v>
      </c>
      <c r="J318" s="7"/>
      <c r="K318" s="7">
        <f t="shared" si="18"/>
        <v>0</v>
      </c>
      <c r="L318" s="18">
        <v>6.38</v>
      </c>
      <c r="M318" s="18">
        <f t="shared" si="19"/>
        <v>31.9</v>
      </c>
      <c r="N318" s="18">
        <f t="shared" si="16"/>
        <v>31.9</v>
      </c>
      <c r="O318" s="32"/>
    </row>
    <row r="319" spans="1:15">
      <c r="A319" s="5">
        <v>343</v>
      </c>
      <c r="B319" s="6" t="s">
        <v>946</v>
      </c>
      <c r="C319" s="6">
        <v>310230700</v>
      </c>
      <c r="D319" s="6"/>
      <c r="E319" s="21" t="s">
        <v>601</v>
      </c>
      <c r="F319" s="7">
        <v>10</v>
      </c>
      <c r="G319" s="7">
        <f>VLOOKUP(C319,'SPD given '!$C$3:$E$593,3,FALSE)</f>
        <v>25</v>
      </c>
      <c r="H319" s="7"/>
      <c r="I319" s="7">
        <v>0</v>
      </c>
      <c r="J319" s="7"/>
      <c r="K319" s="7">
        <f t="shared" si="18"/>
        <v>-10</v>
      </c>
      <c r="L319" s="18">
        <v>0.53200000000000003</v>
      </c>
      <c r="M319" s="18">
        <f t="shared" si="19"/>
        <v>13.3</v>
      </c>
      <c r="N319" s="18">
        <f t="shared" si="16"/>
        <v>5.32</v>
      </c>
      <c r="O319" s="32"/>
    </row>
    <row r="320" spans="1:15" hidden="1">
      <c r="A320" s="5">
        <v>344</v>
      </c>
      <c r="B320" s="6" t="s">
        <v>946</v>
      </c>
      <c r="C320" s="6" t="s">
        <v>972</v>
      </c>
      <c r="D320" s="6"/>
      <c r="E320" s="21" t="s">
        <v>973</v>
      </c>
      <c r="F320" s="7">
        <v>20</v>
      </c>
      <c r="G320" s="7" t="e">
        <f>VLOOKUP(C320,'SPD given '!$C$3:$E$593,3,FALSE)</f>
        <v>#N/A</v>
      </c>
      <c r="H320" s="7"/>
      <c r="I320" s="7">
        <v>0</v>
      </c>
      <c r="J320" s="7"/>
      <c r="K320" s="7">
        <f t="shared" si="18"/>
        <v>-20</v>
      </c>
      <c r="L320" s="18">
        <v>2.1269999999999998</v>
      </c>
      <c r="M320" s="18" t="e">
        <f t="shared" si="19"/>
        <v>#N/A</v>
      </c>
      <c r="N320" s="18">
        <f t="shared" ref="N320:N385" si="20">F320*L320</f>
        <v>42.539999999999992</v>
      </c>
      <c r="O320" s="32"/>
    </row>
    <row r="321" spans="1:15" hidden="1">
      <c r="A321" s="5">
        <v>345</v>
      </c>
      <c r="B321" s="6" t="s">
        <v>946</v>
      </c>
      <c r="C321" s="6" t="s">
        <v>974</v>
      </c>
      <c r="D321" s="6"/>
      <c r="E321" s="21" t="s">
        <v>294</v>
      </c>
      <c r="F321" s="7">
        <v>6</v>
      </c>
      <c r="G321" s="7" t="e">
        <f>VLOOKUP(C321,'SPD given '!$C$3:$E$593,3,FALSE)</f>
        <v>#N/A</v>
      </c>
      <c r="H321" s="7"/>
      <c r="I321" s="7">
        <f t="shared" si="17"/>
        <v>6</v>
      </c>
      <c r="J321" s="7"/>
      <c r="K321" s="7">
        <f t="shared" si="18"/>
        <v>0</v>
      </c>
      <c r="L321" s="18">
        <v>19.138000000000002</v>
      </c>
      <c r="M321" s="18" t="e">
        <f t="shared" si="19"/>
        <v>#N/A</v>
      </c>
      <c r="N321" s="18">
        <f t="shared" si="20"/>
        <v>114.828</v>
      </c>
      <c r="O321" s="32"/>
    </row>
    <row r="322" spans="1:15" hidden="1">
      <c r="A322" s="5">
        <v>346</v>
      </c>
      <c r="B322" s="6" t="s">
        <v>946</v>
      </c>
      <c r="C322" s="6" t="s">
        <v>976</v>
      </c>
      <c r="D322" s="6"/>
      <c r="E322" s="21" t="s">
        <v>977</v>
      </c>
      <c r="F322" s="7">
        <v>5</v>
      </c>
      <c r="G322" s="7" t="e">
        <f>VLOOKUP(C322,'SPD given '!$C$3:$E$593,3,FALSE)</f>
        <v>#N/A</v>
      </c>
      <c r="H322" s="7"/>
      <c r="I322" s="7">
        <v>0</v>
      </c>
      <c r="J322" s="7"/>
      <c r="K322" s="7">
        <f t="shared" si="18"/>
        <v>-5</v>
      </c>
      <c r="L322" s="18">
        <v>21.265000000000001</v>
      </c>
      <c r="M322" s="18" t="e">
        <f t="shared" si="19"/>
        <v>#N/A</v>
      </c>
      <c r="N322" s="18">
        <f t="shared" si="20"/>
        <v>106.325</v>
      </c>
      <c r="O322" s="32"/>
    </row>
    <row r="323" spans="1:15" hidden="1">
      <c r="A323" s="5">
        <v>347</v>
      </c>
      <c r="B323" s="6" t="s">
        <v>946</v>
      </c>
      <c r="C323" s="6" t="s">
        <v>978</v>
      </c>
      <c r="D323" s="6"/>
      <c r="E323" s="21" t="s">
        <v>300</v>
      </c>
      <c r="F323" s="7">
        <v>10</v>
      </c>
      <c r="G323" s="7" t="e">
        <f>VLOOKUP(C323,'SPD given '!$C$3:$E$593,3,FALSE)</f>
        <v>#N/A</v>
      </c>
      <c r="H323" s="7"/>
      <c r="I323" s="7">
        <v>10</v>
      </c>
      <c r="J323" s="7"/>
      <c r="K323" s="7">
        <f t="shared" ref="K323:K386" si="21">I323-F323</f>
        <v>0</v>
      </c>
      <c r="L323" s="18">
        <v>26.581</v>
      </c>
      <c r="M323" s="18" t="e">
        <f t="shared" ref="M323:M386" si="22">G323*L323</f>
        <v>#N/A</v>
      </c>
      <c r="N323" s="18">
        <f t="shared" si="20"/>
        <v>265.81</v>
      </c>
      <c r="O323" s="32"/>
    </row>
    <row r="324" spans="1:15" hidden="1">
      <c r="A324" s="5">
        <v>348</v>
      </c>
      <c r="B324" s="6" t="s">
        <v>946</v>
      </c>
      <c r="C324" s="6" t="s">
        <v>980</v>
      </c>
      <c r="D324" s="6"/>
      <c r="E324" s="21" t="s">
        <v>981</v>
      </c>
      <c r="F324" s="7">
        <v>10</v>
      </c>
      <c r="G324" s="7" t="e">
        <f>VLOOKUP(C324,'SPD given '!$C$3:$E$593,3,FALSE)</f>
        <v>#N/A</v>
      </c>
      <c r="H324" s="7"/>
      <c r="I324" s="7">
        <f t="shared" ref="I324:I386" si="23">F324</f>
        <v>10</v>
      </c>
      <c r="J324" s="7"/>
      <c r="K324" s="7">
        <f t="shared" si="21"/>
        <v>0</v>
      </c>
      <c r="L324" s="18">
        <v>3.19</v>
      </c>
      <c r="M324" s="18" t="e">
        <f t="shared" si="22"/>
        <v>#N/A</v>
      </c>
      <c r="N324" s="18">
        <f t="shared" si="20"/>
        <v>31.9</v>
      </c>
      <c r="O324" s="32"/>
    </row>
    <row r="325" spans="1:15" hidden="1">
      <c r="A325" s="5">
        <v>349</v>
      </c>
      <c r="B325" s="6" t="s">
        <v>946</v>
      </c>
      <c r="C325" s="6" t="s">
        <v>982</v>
      </c>
      <c r="D325" s="6"/>
      <c r="E325" s="21" t="s">
        <v>101</v>
      </c>
      <c r="F325" s="7">
        <v>10</v>
      </c>
      <c r="G325" s="7" t="e">
        <f>VLOOKUP(C325,'SPD given '!$C$3:$E$593,3,FALSE)</f>
        <v>#N/A</v>
      </c>
      <c r="H325" s="7"/>
      <c r="I325" s="7">
        <f t="shared" si="23"/>
        <v>10</v>
      </c>
      <c r="J325" s="7"/>
      <c r="K325" s="7">
        <f t="shared" si="21"/>
        <v>0</v>
      </c>
      <c r="L325" s="18">
        <v>3.19</v>
      </c>
      <c r="M325" s="18" t="e">
        <f t="shared" si="22"/>
        <v>#N/A</v>
      </c>
      <c r="N325" s="18">
        <f t="shared" si="20"/>
        <v>31.9</v>
      </c>
      <c r="O325" s="32"/>
    </row>
    <row r="326" spans="1:15" hidden="1">
      <c r="A326" s="5">
        <v>350</v>
      </c>
      <c r="B326" s="6" t="s">
        <v>946</v>
      </c>
      <c r="C326" s="6" t="s">
        <v>984</v>
      </c>
      <c r="D326" s="6"/>
      <c r="E326" s="21" t="s">
        <v>321</v>
      </c>
      <c r="F326" s="7">
        <v>2</v>
      </c>
      <c r="G326" s="7" t="e">
        <f>VLOOKUP(C326,'SPD given '!$C$3:$E$593,3,FALSE)</f>
        <v>#N/A</v>
      </c>
      <c r="H326" s="7"/>
      <c r="I326" s="7">
        <v>2</v>
      </c>
      <c r="J326" s="7" t="s">
        <v>1802</v>
      </c>
      <c r="K326" s="7">
        <f t="shared" si="21"/>
        <v>0</v>
      </c>
      <c r="L326" s="18">
        <v>15.949</v>
      </c>
      <c r="M326" s="18" t="e">
        <f t="shared" si="22"/>
        <v>#N/A</v>
      </c>
      <c r="N326" s="18">
        <f t="shared" si="20"/>
        <v>31.898</v>
      </c>
      <c r="O326" s="32"/>
    </row>
    <row r="327" spans="1:15" hidden="1">
      <c r="A327" s="5">
        <v>354</v>
      </c>
      <c r="B327" s="6" t="s">
        <v>946</v>
      </c>
      <c r="C327" s="6" t="s">
        <v>992</v>
      </c>
      <c r="D327" s="6"/>
      <c r="E327" s="21" t="s">
        <v>993</v>
      </c>
      <c r="F327" s="7">
        <v>30</v>
      </c>
      <c r="G327" s="7" t="e">
        <f>VLOOKUP(C327,'SPD given '!$C$3:$E$593,3,FALSE)</f>
        <v>#N/A</v>
      </c>
      <c r="H327" s="7"/>
      <c r="I327" s="7">
        <f t="shared" si="23"/>
        <v>30</v>
      </c>
      <c r="J327" s="7"/>
      <c r="K327" s="7">
        <f t="shared" si="21"/>
        <v>0</v>
      </c>
      <c r="L327" s="18">
        <v>0.53200000000000003</v>
      </c>
      <c r="M327" s="18" t="e">
        <f t="shared" si="22"/>
        <v>#N/A</v>
      </c>
      <c r="N327" s="18">
        <f t="shared" si="20"/>
        <v>15.96</v>
      </c>
      <c r="O327" s="32"/>
    </row>
    <row r="328" spans="1:15">
      <c r="A328" s="5">
        <v>355</v>
      </c>
      <c r="B328" s="6" t="s">
        <v>946</v>
      </c>
      <c r="C328" s="6">
        <v>13100</v>
      </c>
      <c r="D328" s="6"/>
      <c r="E328" s="21" t="s">
        <v>994</v>
      </c>
      <c r="F328" s="7">
        <v>2</v>
      </c>
      <c r="G328" s="7">
        <f>VLOOKUP(C328,'SPD given '!$C$3:$E$593,3,FALSE)</f>
        <v>2</v>
      </c>
      <c r="H328" s="7"/>
      <c r="I328" s="7">
        <f t="shared" si="23"/>
        <v>2</v>
      </c>
      <c r="J328" s="7"/>
      <c r="K328" s="7">
        <f t="shared" si="21"/>
        <v>0</v>
      </c>
      <c r="L328" s="18">
        <v>26.581</v>
      </c>
      <c r="M328" s="18">
        <f t="shared" si="22"/>
        <v>53.161999999999999</v>
      </c>
      <c r="N328" s="18">
        <f t="shared" si="20"/>
        <v>53.161999999999999</v>
      </c>
      <c r="O328" s="32"/>
    </row>
    <row r="329" spans="1:15" hidden="1">
      <c r="A329" s="5">
        <v>356</v>
      </c>
      <c r="B329" s="6" t="s">
        <v>946</v>
      </c>
      <c r="C329" s="6" t="s">
        <v>995</v>
      </c>
      <c r="D329" s="6"/>
      <c r="E329" s="21" t="s">
        <v>996</v>
      </c>
      <c r="F329" s="7">
        <v>5</v>
      </c>
      <c r="G329" s="7" t="e">
        <f>VLOOKUP(C329,'SPD given '!$C$3:$E$593,3,FALSE)</f>
        <v>#N/A</v>
      </c>
      <c r="H329" s="7"/>
      <c r="I329" s="7">
        <f t="shared" si="23"/>
        <v>5</v>
      </c>
      <c r="J329" s="7"/>
      <c r="K329" s="7">
        <f t="shared" si="21"/>
        <v>0</v>
      </c>
      <c r="L329" s="18">
        <v>21.265000000000001</v>
      </c>
      <c r="M329" s="18" t="e">
        <f t="shared" si="22"/>
        <v>#N/A</v>
      </c>
      <c r="N329" s="18">
        <f t="shared" si="20"/>
        <v>106.325</v>
      </c>
      <c r="O329" s="32"/>
    </row>
    <row r="330" spans="1:15" hidden="1">
      <c r="A330" s="5">
        <v>357</v>
      </c>
      <c r="B330" s="6" t="s">
        <v>946</v>
      </c>
      <c r="C330" s="6" t="s">
        <v>997</v>
      </c>
      <c r="D330" s="6"/>
      <c r="E330" s="21" t="s">
        <v>998</v>
      </c>
      <c r="F330" s="7">
        <v>5</v>
      </c>
      <c r="G330" s="7" t="e">
        <f>VLOOKUP(C330,'SPD given '!$C$3:$E$593,3,FALSE)</f>
        <v>#N/A</v>
      </c>
      <c r="H330" s="7"/>
      <c r="I330" s="7">
        <f t="shared" si="23"/>
        <v>5</v>
      </c>
      <c r="J330" s="7"/>
      <c r="K330" s="7">
        <f t="shared" si="21"/>
        <v>0</v>
      </c>
      <c r="L330" s="18">
        <v>5.3170000000000002</v>
      </c>
      <c r="M330" s="18" t="e">
        <f t="shared" si="22"/>
        <v>#N/A</v>
      </c>
      <c r="N330" s="18">
        <f t="shared" si="20"/>
        <v>26.585000000000001</v>
      </c>
      <c r="O330" s="32"/>
    </row>
    <row r="331" spans="1:15" hidden="1">
      <c r="A331" s="5">
        <v>358</v>
      </c>
      <c r="B331" s="6" t="s">
        <v>946</v>
      </c>
      <c r="C331" s="6" t="s">
        <v>999</v>
      </c>
      <c r="D331" s="6"/>
      <c r="E331" s="21" t="s">
        <v>1000</v>
      </c>
      <c r="F331" s="7">
        <v>50</v>
      </c>
      <c r="G331" s="7" t="e">
        <f>VLOOKUP(C331,'SPD given '!$C$3:$E$593,3,FALSE)</f>
        <v>#N/A</v>
      </c>
      <c r="H331" s="7"/>
      <c r="I331" s="7">
        <f t="shared" si="23"/>
        <v>50</v>
      </c>
      <c r="J331" s="7"/>
      <c r="K331" s="7">
        <f t="shared" si="21"/>
        <v>0</v>
      </c>
      <c r="L331" s="18">
        <v>0.53200000000000003</v>
      </c>
      <c r="M331" s="18" t="e">
        <f t="shared" si="22"/>
        <v>#N/A</v>
      </c>
      <c r="N331" s="18">
        <f t="shared" si="20"/>
        <v>26.6</v>
      </c>
      <c r="O331" s="32"/>
    </row>
    <row r="332" spans="1:15" hidden="1">
      <c r="A332" s="5">
        <v>359</v>
      </c>
      <c r="B332" s="6" t="s">
        <v>946</v>
      </c>
      <c r="C332" s="6" t="s">
        <v>1001</v>
      </c>
      <c r="D332" s="6"/>
      <c r="E332" s="21" t="s">
        <v>1002</v>
      </c>
      <c r="F332" s="7">
        <v>5</v>
      </c>
      <c r="G332" s="7" t="e">
        <f>VLOOKUP(C332,'SPD given '!$C$3:$E$593,3,FALSE)</f>
        <v>#N/A</v>
      </c>
      <c r="H332" s="7"/>
      <c r="I332" s="7">
        <f t="shared" si="23"/>
        <v>5</v>
      </c>
      <c r="J332" s="7"/>
      <c r="K332" s="7">
        <f t="shared" si="21"/>
        <v>0</v>
      </c>
      <c r="L332" s="18">
        <v>5.3170000000000002</v>
      </c>
      <c r="M332" s="18" t="e">
        <f t="shared" si="22"/>
        <v>#N/A</v>
      </c>
      <c r="N332" s="18">
        <f t="shared" si="20"/>
        <v>26.585000000000001</v>
      </c>
      <c r="O332" s="32"/>
    </row>
    <row r="333" spans="1:15" hidden="1">
      <c r="A333" s="5">
        <v>360</v>
      </c>
      <c r="B333" s="6" t="s">
        <v>946</v>
      </c>
      <c r="C333" s="6" t="s">
        <v>1003</v>
      </c>
      <c r="D333" s="6"/>
      <c r="E333" s="21" t="s">
        <v>1004</v>
      </c>
      <c r="F333" s="7">
        <v>10</v>
      </c>
      <c r="G333" s="7" t="e">
        <f>VLOOKUP(C333,'SPD given '!$C$3:$E$593,3,FALSE)</f>
        <v>#N/A</v>
      </c>
      <c r="H333" s="7"/>
      <c r="I333" s="7">
        <f t="shared" si="23"/>
        <v>10</v>
      </c>
      <c r="J333" s="7"/>
      <c r="K333" s="7">
        <f t="shared" si="21"/>
        <v>0</v>
      </c>
      <c r="L333" s="18">
        <v>5.3170000000000002</v>
      </c>
      <c r="M333" s="18" t="e">
        <f t="shared" si="22"/>
        <v>#N/A</v>
      </c>
      <c r="N333" s="18">
        <f t="shared" si="20"/>
        <v>53.17</v>
      </c>
      <c r="O333" s="32"/>
    </row>
    <row r="334" spans="1:15" hidden="1">
      <c r="A334" s="5">
        <v>361</v>
      </c>
      <c r="B334" s="6" t="s">
        <v>946</v>
      </c>
      <c r="C334" s="6" t="s">
        <v>1005</v>
      </c>
      <c r="D334" s="6"/>
      <c r="E334" s="21" t="s">
        <v>131</v>
      </c>
      <c r="F334" s="7">
        <v>5</v>
      </c>
      <c r="G334" s="7" t="e">
        <f>VLOOKUP(C334,'SPD given '!$C$3:$E$593,3,FALSE)</f>
        <v>#N/A</v>
      </c>
      <c r="H334" s="7"/>
      <c r="I334" s="7">
        <f t="shared" si="23"/>
        <v>5</v>
      </c>
      <c r="J334" s="7"/>
      <c r="K334" s="7">
        <f t="shared" si="21"/>
        <v>0</v>
      </c>
      <c r="L334" s="18">
        <v>15.949</v>
      </c>
      <c r="M334" s="18" t="e">
        <f t="shared" si="22"/>
        <v>#N/A</v>
      </c>
      <c r="N334" s="18">
        <f t="shared" si="20"/>
        <v>79.745000000000005</v>
      </c>
      <c r="O334" s="32"/>
    </row>
    <row r="335" spans="1:15">
      <c r="A335" s="5">
        <v>362</v>
      </c>
      <c r="B335" s="6" t="s">
        <v>946</v>
      </c>
      <c r="C335" s="6" t="s">
        <v>1007</v>
      </c>
      <c r="D335" s="6"/>
      <c r="E335" s="21" t="s">
        <v>1008</v>
      </c>
      <c r="F335" s="7">
        <v>10</v>
      </c>
      <c r="G335" s="7">
        <f>VLOOKUP(C335,'SPD given '!$C$3:$E$593,3,FALSE)</f>
        <v>5</v>
      </c>
      <c r="H335" s="7"/>
      <c r="I335" s="7">
        <f t="shared" si="23"/>
        <v>10</v>
      </c>
      <c r="J335" s="7"/>
      <c r="K335" s="7">
        <f t="shared" si="21"/>
        <v>0</v>
      </c>
      <c r="L335" s="18">
        <v>12.759</v>
      </c>
      <c r="M335" s="18">
        <f t="shared" si="22"/>
        <v>63.795000000000002</v>
      </c>
      <c r="N335" s="18">
        <f t="shared" si="20"/>
        <v>127.59</v>
      </c>
      <c r="O335" s="32"/>
    </row>
    <row r="336" spans="1:15">
      <c r="A336" s="5">
        <v>363</v>
      </c>
      <c r="B336" s="6" t="s">
        <v>946</v>
      </c>
      <c r="C336" s="6" t="s">
        <v>1007</v>
      </c>
      <c r="D336" s="6"/>
      <c r="E336" s="21" t="s">
        <v>1011</v>
      </c>
      <c r="F336" s="7">
        <v>10</v>
      </c>
      <c r="G336" s="7">
        <f>VLOOKUP(C336,'SPD given '!$C$3:$E$593,3,FALSE)</f>
        <v>5</v>
      </c>
      <c r="H336" s="7"/>
      <c r="I336" s="7">
        <v>10</v>
      </c>
      <c r="J336" s="7"/>
      <c r="K336" s="7">
        <f t="shared" si="21"/>
        <v>0</v>
      </c>
      <c r="L336" s="18">
        <v>12.759</v>
      </c>
      <c r="M336" s="18">
        <f t="shared" si="22"/>
        <v>63.795000000000002</v>
      </c>
      <c r="N336" s="18">
        <f t="shared" si="20"/>
        <v>127.59</v>
      </c>
      <c r="O336" s="32"/>
    </row>
    <row r="337" spans="1:15" hidden="1">
      <c r="A337" s="5">
        <v>364</v>
      </c>
      <c r="B337" s="6" t="s">
        <v>946</v>
      </c>
      <c r="C337" s="6" t="s">
        <v>1012</v>
      </c>
      <c r="D337" s="6"/>
      <c r="E337" s="21" t="s">
        <v>375</v>
      </c>
      <c r="F337" s="7">
        <v>10</v>
      </c>
      <c r="G337" s="7" t="e">
        <f>VLOOKUP(C337,'SPD given '!$C$3:$E$593,3,FALSE)</f>
        <v>#N/A</v>
      </c>
      <c r="H337" s="7"/>
      <c r="I337" s="7">
        <v>10</v>
      </c>
      <c r="J337" s="7"/>
      <c r="K337" s="7">
        <f t="shared" si="21"/>
        <v>0</v>
      </c>
      <c r="L337" s="18">
        <v>10.632999999999999</v>
      </c>
      <c r="M337" s="18" t="e">
        <f t="shared" si="22"/>
        <v>#N/A</v>
      </c>
      <c r="N337" s="18">
        <f t="shared" si="20"/>
        <v>106.32999999999998</v>
      </c>
      <c r="O337" s="32"/>
    </row>
    <row r="338" spans="1:15" hidden="1">
      <c r="A338" s="5">
        <v>365</v>
      </c>
      <c r="B338" s="6" t="s">
        <v>946</v>
      </c>
      <c r="C338" s="6" t="s">
        <v>1014</v>
      </c>
      <c r="D338" s="6"/>
      <c r="E338" s="21" t="s">
        <v>378</v>
      </c>
      <c r="F338" s="7">
        <v>3</v>
      </c>
      <c r="G338" s="7" t="e">
        <f>VLOOKUP(C338,'SPD given '!$C$3:$E$593,3,FALSE)</f>
        <v>#N/A</v>
      </c>
      <c r="H338" s="7"/>
      <c r="I338" s="7">
        <v>0</v>
      </c>
      <c r="J338" s="7"/>
      <c r="K338" s="7">
        <f t="shared" si="21"/>
        <v>-3</v>
      </c>
      <c r="L338" s="18">
        <v>12.759</v>
      </c>
      <c r="M338" s="18" t="e">
        <f t="shared" si="22"/>
        <v>#N/A</v>
      </c>
      <c r="N338" s="18">
        <f t="shared" si="20"/>
        <v>38.277000000000001</v>
      </c>
      <c r="O338" s="32"/>
    </row>
    <row r="339" spans="1:15">
      <c r="A339" s="5">
        <v>366</v>
      </c>
      <c r="B339" s="6" t="s">
        <v>946</v>
      </c>
      <c r="C339" s="6" t="s">
        <v>1016</v>
      </c>
      <c r="D339" s="6"/>
      <c r="E339" s="21" t="s">
        <v>1772</v>
      </c>
      <c r="F339" s="7">
        <v>10</v>
      </c>
      <c r="G339" s="7">
        <f>VLOOKUP(C339,'SPD given '!$C$3:$E$593,3,FALSE)</f>
        <v>10</v>
      </c>
      <c r="H339" s="7"/>
      <c r="I339" s="7">
        <v>10</v>
      </c>
      <c r="J339" s="7"/>
      <c r="K339" s="7">
        <f t="shared" si="21"/>
        <v>0</v>
      </c>
      <c r="L339" s="18">
        <v>3.19</v>
      </c>
      <c r="M339" s="18">
        <f t="shared" si="22"/>
        <v>31.9</v>
      </c>
      <c r="N339" s="18">
        <f t="shared" si="20"/>
        <v>31.9</v>
      </c>
      <c r="O339" s="32"/>
    </row>
    <row r="340" spans="1:15">
      <c r="A340" s="5">
        <v>367</v>
      </c>
      <c r="B340" s="6" t="s">
        <v>946</v>
      </c>
      <c r="C340" s="6" t="s">
        <v>1018</v>
      </c>
      <c r="D340" s="6"/>
      <c r="E340" s="21" t="s">
        <v>1019</v>
      </c>
      <c r="F340" s="7">
        <v>2</v>
      </c>
      <c r="G340" s="7">
        <f>VLOOKUP(C340,'SPD given '!$C$3:$E$593,3,FALSE)</f>
        <v>1</v>
      </c>
      <c r="H340" s="7"/>
      <c r="I340" s="7">
        <f t="shared" si="23"/>
        <v>2</v>
      </c>
      <c r="J340" s="7"/>
      <c r="K340" s="7">
        <f t="shared" si="21"/>
        <v>0</v>
      </c>
      <c r="L340" s="18">
        <v>63.792999999999999</v>
      </c>
      <c r="M340" s="18">
        <f t="shared" si="22"/>
        <v>63.792999999999999</v>
      </c>
      <c r="N340" s="18">
        <f t="shared" si="20"/>
        <v>127.586</v>
      </c>
      <c r="O340" s="32"/>
    </row>
    <row r="341" spans="1:15">
      <c r="A341" s="5">
        <v>368</v>
      </c>
      <c r="B341" s="6" t="s">
        <v>946</v>
      </c>
      <c r="C341" s="6" t="s">
        <v>1018</v>
      </c>
      <c r="D341" s="6"/>
      <c r="E341" s="21" t="s">
        <v>1021</v>
      </c>
      <c r="F341" s="7">
        <v>2</v>
      </c>
      <c r="G341" s="7">
        <f>VLOOKUP(C341,'SPD given '!$C$3:$E$593,3,FALSE)</f>
        <v>1</v>
      </c>
      <c r="H341" s="7"/>
      <c r="I341" s="7">
        <f t="shared" si="23"/>
        <v>2</v>
      </c>
      <c r="J341" s="7"/>
      <c r="K341" s="7">
        <f t="shared" si="21"/>
        <v>0</v>
      </c>
      <c r="L341" s="18">
        <v>63.792999999999999</v>
      </c>
      <c r="M341" s="18">
        <f t="shared" si="22"/>
        <v>63.792999999999999</v>
      </c>
      <c r="N341" s="18">
        <f t="shared" si="20"/>
        <v>127.586</v>
      </c>
      <c r="O341" s="32"/>
    </row>
    <row r="342" spans="1:15" hidden="1">
      <c r="A342" s="5">
        <v>369</v>
      </c>
      <c r="B342" s="6" t="s">
        <v>946</v>
      </c>
      <c r="C342" s="6" t="s">
        <v>1022</v>
      </c>
      <c r="D342" s="6"/>
      <c r="E342" s="21" t="s">
        <v>1023</v>
      </c>
      <c r="F342" s="7">
        <v>5</v>
      </c>
      <c r="G342" s="7" t="e">
        <f>VLOOKUP(C342,'SPD given '!$C$3:$E$593,3,FALSE)</f>
        <v>#N/A</v>
      </c>
      <c r="H342" s="7"/>
      <c r="I342" s="7">
        <f t="shared" si="23"/>
        <v>5</v>
      </c>
      <c r="J342" s="7"/>
      <c r="K342" s="7">
        <f t="shared" si="21"/>
        <v>0</v>
      </c>
      <c r="L342" s="18">
        <v>8.3469999999999995</v>
      </c>
      <c r="M342" s="18" t="e">
        <f t="shared" si="22"/>
        <v>#N/A</v>
      </c>
      <c r="N342" s="18">
        <f t="shared" si="20"/>
        <v>41.734999999999999</v>
      </c>
      <c r="O342" s="32"/>
    </row>
    <row r="343" spans="1:15">
      <c r="A343" s="5">
        <v>370</v>
      </c>
      <c r="B343" s="6" t="s">
        <v>946</v>
      </c>
      <c r="C343" s="6" t="s">
        <v>1024</v>
      </c>
      <c r="D343" s="6"/>
      <c r="E343" s="21" t="s">
        <v>1025</v>
      </c>
      <c r="F343" s="7">
        <v>5</v>
      </c>
      <c r="G343" s="7">
        <f>VLOOKUP(C343,'SPD given '!$C$3:$E$593,3,FALSE)</f>
        <v>5</v>
      </c>
      <c r="H343" s="7"/>
      <c r="I343" s="7">
        <f t="shared" si="23"/>
        <v>5</v>
      </c>
      <c r="J343" s="7"/>
      <c r="K343" s="7">
        <f t="shared" si="21"/>
        <v>0</v>
      </c>
      <c r="L343" s="18">
        <v>8.3469999999999995</v>
      </c>
      <c r="M343" s="18">
        <f t="shared" si="22"/>
        <v>41.734999999999999</v>
      </c>
      <c r="N343" s="18">
        <f t="shared" si="20"/>
        <v>41.734999999999999</v>
      </c>
      <c r="O343" s="32"/>
    </row>
    <row r="344" spans="1:15">
      <c r="A344" s="5">
        <v>373</v>
      </c>
      <c r="B344" s="6" t="s">
        <v>946</v>
      </c>
      <c r="C344" s="6" t="s">
        <v>1030</v>
      </c>
      <c r="D344" s="6"/>
      <c r="E344" s="21" t="s">
        <v>1731</v>
      </c>
      <c r="F344" s="7">
        <v>5</v>
      </c>
      <c r="G344" s="7">
        <f>VLOOKUP(C344,'SPD given '!$C$3:$E$593,3,FALSE)</f>
        <v>5</v>
      </c>
      <c r="H344" s="7"/>
      <c r="I344" s="7">
        <f t="shared" si="23"/>
        <v>5</v>
      </c>
      <c r="J344" s="7"/>
      <c r="K344" s="7">
        <f t="shared" si="21"/>
        <v>0</v>
      </c>
      <c r="L344" s="18">
        <v>8.5060000000000002</v>
      </c>
      <c r="M344" s="18">
        <f t="shared" si="22"/>
        <v>42.53</v>
      </c>
      <c r="N344" s="18">
        <f t="shared" si="20"/>
        <v>42.53</v>
      </c>
      <c r="O344" s="32"/>
    </row>
    <row r="345" spans="1:15" hidden="1">
      <c r="A345" s="5">
        <v>374</v>
      </c>
      <c r="B345" s="6" t="s">
        <v>946</v>
      </c>
      <c r="C345" s="6" t="s">
        <v>1032</v>
      </c>
      <c r="D345" s="6"/>
      <c r="E345" s="21" t="s">
        <v>1732</v>
      </c>
      <c r="F345" s="7">
        <v>5</v>
      </c>
      <c r="G345" s="7" t="e">
        <f>VLOOKUP(C345,'SPD given '!$C$3:$E$593,3,FALSE)</f>
        <v>#N/A</v>
      </c>
      <c r="H345" s="7"/>
      <c r="I345" s="7">
        <f t="shared" si="23"/>
        <v>5</v>
      </c>
      <c r="J345" s="7"/>
      <c r="K345" s="7">
        <f t="shared" si="21"/>
        <v>0</v>
      </c>
      <c r="L345" s="18">
        <v>7.9749999999999996</v>
      </c>
      <c r="M345" s="18" t="e">
        <f t="shared" si="22"/>
        <v>#N/A</v>
      </c>
      <c r="N345" s="18">
        <f t="shared" si="20"/>
        <v>39.875</v>
      </c>
      <c r="O345" s="32"/>
    </row>
    <row r="346" spans="1:15">
      <c r="A346" s="5">
        <v>375</v>
      </c>
      <c r="B346" s="6" t="s">
        <v>946</v>
      </c>
      <c r="C346" s="6" t="s">
        <v>1034</v>
      </c>
      <c r="D346" s="6"/>
      <c r="E346" s="21" t="s">
        <v>1035</v>
      </c>
      <c r="F346" s="7">
        <v>10</v>
      </c>
      <c r="G346" s="7">
        <f>VLOOKUP(C346,'SPD given '!$C$3:$E$593,3,FALSE)</f>
        <v>10</v>
      </c>
      <c r="H346" s="7"/>
      <c r="I346" s="7">
        <f t="shared" si="23"/>
        <v>10</v>
      </c>
      <c r="J346" s="7"/>
      <c r="K346" s="7">
        <f t="shared" si="21"/>
        <v>0</v>
      </c>
      <c r="L346" s="18">
        <v>7.4429999999999996</v>
      </c>
      <c r="M346" s="18">
        <f t="shared" si="22"/>
        <v>74.429999999999993</v>
      </c>
      <c r="N346" s="18">
        <f t="shared" si="20"/>
        <v>74.429999999999993</v>
      </c>
      <c r="O346" s="32"/>
    </row>
    <row r="347" spans="1:15" hidden="1">
      <c r="A347" s="5">
        <v>376</v>
      </c>
      <c r="B347" s="6" t="s">
        <v>946</v>
      </c>
      <c r="C347" s="6" t="s">
        <v>1037</v>
      </c>
      <c r="D347" s="6"/>
      <c r="E347" s="21" t="s">
        <v>471</v>
      </c>
      <c r="F347" s="7">
        <v>20</v>
      </c>
      <c r="G347" s="7" t="e">
        <f>VLOOKUP(C347,'SPD given '!$C$3:$E$593,3,FALSE)</f>
        <v>#N/A</v>
      </c>
      <c r="H347" s="7"/>
      <c r="I347" s="7">
        <f t="shared" si="23"/>
        <v>20</v>
      </c>
      <c r="J347" s="7"/>
      <c r="K347" s="7">
        <f t="shared" si="21"/>
        <v>0</v>
      </c>
      <c r="L347" s="18">
        <v>19.138000000000002</v>
      </c>
      <c r="M347" s="18" t="e">
        <f t="shared" si="22"/>
        <v>#N/A</v>
      </c>
      <c r="N347" s="18">
        <f t="shared" si="20"/>
        <v>382.76000000000005</v>
      </c>
      <c r="O347" s="32"/>
    </row>
    <row r="348" spans="1:15" hidden="1">
      <c r="A348" s="5">
        <v>377</v>
      </c>
      <c r="B348" s="6" t="s">
        <v>946</v>
      </c>
      <c r="C348" s="6" t="s">
        <v>1040</v>
      </c>
      <c r="D348" s="6"/>
      <c r="E348" s="21" t="s">
        <v>474</v>
      </c>
      <c r="F348" s="7">
        <v>15</v>
      </c>
      <c r="G348" s="7" t="e">
        <f>VLOOKUP(C348,'SPD given '!$C$3:$E$593,3,FALSE)</f>
        <v>#N/A</v>
      </c>
      <c r="H348" s="7"/>
      <c r="I348" s="7">
        <f t="shared" si="23"/>
        <v>15</v>
      </c>
      <c r="J348" s="7"/>
      <c r="K348" s="7">
        <f t="shared" si="21"/>
        <v>0</v>
      </c>
      <c r="L348" s="18">
        <v>3.19</v>
      </c>
      <c r="M348" s="18" t="e">
        <f t="shared" si="22"/>
        <v>#N/A</v>
      </c>
      <c r="N348" s="18">
        <f t="shared" si="20"/>
        <v>47.85</v>
      </c>
      <c r="O348" s="32"/>
    </row>
    <row r="349" spans="1:15">
      <c r="A349" s="5">
        <v>378</v>
      </c>
      <c r="B349" s="6" t="s">
        <v>946</v>
      </c>
      <c r="C349" s="6" t="s">
        <v>1043</v>
      </c>
      <c r="D349" s="6"/>
      <c r="E349" s="21" t="s">
        <v>1044</v>
      </c>
      <c r="F349" s="7">
        <v>15</v>
      </c>
      <c r="G349" s="7">
        <f>VLOOKUP(C349,'SPD given '!$C$3:$E$593,3,FALSE)</f>
        <v>15</v>
      </c>
      <c r="H349" s="7"/>
      <c r="I349" s="7">
        <f t="shared" si="23"/>
        <v>15</v>
      </c>
      <c r="J349" s="7"/>
      <c r="K349" s="7">
        <f t="shared" si="21"/>
        <v>0</v>
      </c>
      <c r="L349" s="18">
        <v>3.19</v>
      </c>
      <c r="M349" s="18">
        <f t="shared" si="22"/>
        <v>47.85</v>
      </c>
      <c r="N349" s="18">
        <f t="shared" si="20"/>
        <v>47.85</v>
      </c>
      <c r="O349" s="32"/>
    </row>
    <row r="350" spans="1:15">
      <c r="A350" s="5">
        <v>379</v>
      </c>
      <c r="B350" s="6" t="s">
        <v>946</v>
      </c>
      <c r="C350" s="6" t="s">
        <v>1046</v>
      </c>
      <c r="D350" s="6"/>
      <c r="E350" s="21" t="s">
        <v>1047</v>
      </c>
      <c r="F350" s="7">
        <v>15</v>
      </c>
      <c r="G350" s="7">
        <f>VLOOKUP(C350,'SPD given '!$C$3:$E$593,3,FALSE)</f>
        <v>15</v>
      </c>
      <c r="H350" s="7"/>
      <c r="I350" s="7">
        <f t="shared" si="23"/>
        <v>15</v>
      </c>
      <c r="J350" s="7"/>
      <c r="K350" s="7">
        <f t="shared" si="21"/>
        <v>0</v>
      </c>
      <c r="L350" s="18">
        <v>3.19</v>
      </c>
      <c r="M350" s="18">
        <f t="shared" si="22"/>
        <v>47.85</v>
      </c>
      <c r="N350" s="18">
        <f t="shared" si="20"/>
        <v>47.85</v>
      </c>
      <c r="O350" s="32"/>
    </row>
    <row r="351" spans="1:15" hidden="1">
      <c r="A351" s="5">
        <v>380</v>
      </c>
      <c r="B351" s="6" t="s">
        <v>946</v>
      </c>
      <c r="C351" s="6" t="s">
        <v>1049</v>
      </c>
      <c r="D351" s="6"/>
      <c r="E351" s="21" t="s">
        <v>480</v>
      </c>
      <c r="F351" s="7">
        <v>15</v>
      </c>
      <c r="G351" s="7" t="e">
        <f>VLOOKUP(C351,'SPD given '!$C$3:$E$593,3,FALSE)</f>
        <v>#N/A</v>
      </c>
      <c r="H351" s="7"/>
      <c r="I351" s="7">
        <f t="shared" si="23"/>
        <v>15</v>
      </c>
      <c r="J351" s="7"/>
      <c r="K351" s="7">
        <f t="shared" si="21"/>
        <v>0</v>
      </c>
      <c r="L351" s="18">
        <v>3.19</v>
      </c>
      <c r="M351" s="18" t="e">
        <f t="shared" si="22"/>
        <v>#N/A</v>
      </c>
      <c r="N351" s="18">
        <f t="shared" si="20"/>
        <v>47.85</v>
      </c>
      <c r="O351" s="32"/>
    </row>
    <row r="352" spans="1:15">
      <c r="A352" s="5">
        <v>381</v>
      </c>
      <c r="B352" s="6" t="s">
        <v>946</v>
      </c>
      <c r="C352" s="6" t="s">
        <v>1052</v>
      </c>
      <c r="D352" s="6"/>
      <c r="E352" s="21" t="s">
        <v>1053</v>
      </c>
      <c r="F352" s="7">
        <v>2</v>
      </c>
      <c r="G352" s="7">
        <f>VLOOKUP(C352,'SPD given '!$C$3:$E$593,3,FALSE)</f>
        <v>2</v>
      </c>
      <c r="H352" s="7"/>
      <c r="I352" s="7">
        <f t="shared" si="23"/>
        <v>2</v>
      </c>
      <c r="J352" s="7"/>
      <c r="K352" s="7">
        <f t="shared" si="21"/>
        <v>0</v>
      </c>
      <c r="L352" s="18">
        <v>42.529000000000003</v>
      </c>
      <c r="M352" s="18">
        <f t="shared" si="22"/>
        <v>85.058000000000007</v>
      </c>
      <c r="N352" s="18">
        <f t="shared" si="20"/>
        <v>85.058000000000007</v>
      </c>
      <c r="O352" s="32"/>
    </row>
    <row r="353" spans="1:15">
      <c r="A353" s="5">
        <v>382</v>
      </c>
      <c r="B353" s="6" t="s">
        <v>946</v>
      </c>
      <c r="C353" s="6" t="s">
        <v>1055</v>
      </c>
      <c r="D353" s="6"/>
      <c r="E353" s="21" t="s">
        <v>1056</v>
      </c>
      <c r="F353" s="7">
        <v>2</v>
      </c>
      <c r="G353" s="7">
        <f>VLOOKUP(C353,'SPD given '!$C$3:$E$593,3,FALSE)</f>
        <v>2</v>
      </c>
      <c r="H353" s="7"/>
      <c r="I353" s="7">
        <f t="shared" si="23"/>
        <v>2</v>
      </c>
      <c r="J353" s="7"/>
      <c r="K353" s="7">
        <f t="shared" si="21"/>
        <v>0</v>
      </c>
      <c r="L353" s="18">
        <v>42.529000000000003</v>
      </c>
      <c r="M353" s="18">
        <f t="shared" si="22"/>
        <v>85.058000000000007</v>
      </c>
      <c r="N353" s="18">
        <f t="shared" si="20"/>
        <v>85.058000000000007</v>
      </c>
      <c r="O353" s="32"/>
    </row>
    <row r="354" spans="1:15" hidden="1">
      <c r="A354" s="5">
        <v>384</v>
      </c>
      <c r="B354" s="6" t="s">
        <v>946</v>
      </c>
      <c r="C354" s="6" t="s">
        <v>1061</v>
      </c>
      <c r="D354" s="6"/>
      <c r="E354" s="21" t="s">
        <v>495</v>
      </c>
      <c r="F354" s="7">
        <v>10</v>
      </c>
      <c r="G354" s="7" t="e">
        <f>VLOOKUP(C354,'SPD given '!$C$3:$E$593,3,FALSE)</f>
        <v>#N/A</v>
      </c>
      <c r="H354" s="7"/>
      <c r="I354" s="7">
        <f t="shared" si="23"/>
        <v>10</v>
      </c>
      <c r="J354" s="7"/>
      <c r="K354" s="7">
        <f t="shared" si="21"/>
        <v>0</v>
      </c>
      <c r="L354" s="18">
        <v>3.722</v>
      </c>
      <c r="M354" s="18" t="e">
        <f t="shared" si="22"/>
        <v>#N/A</v>
      </c>
      <c r="N354" s="18">
        <f t="shared" si="20"/>
        <v>37.22</v>
      </c>
      <c r="O354" s="32"/>
    </row>
    <row r="355" spans="1:15" hidden="1">
      <c r="A355" s="5">
        <v>385</v>
      </c>
      <c r="B355" s="6" t="s">
        <v>946</v>
      </c>
      <c r="C355" s="6" t="s">
        <v>965</v>
      </c>
      <c r="D355" s="6"/>
      <c r="E355" s="21" t="s">
        <v>925</v>
      </c>
      <c r="F355" s="7">
        <v>15</v>
      </c>
      <c r="G355" s="7" t="e">
        <f>VLOOKUP(C355,'SPD given '!$C$3:$E$593,3,FALSE)</f>
        <v>#N/A</v>
      </c>
      <c r="H355" s="7"/>
      <c r="I355" s="7">
        <v>15</v>
      </c>
      <c r="J355" s="7"/>
      <c r="K355" s="7">
        <f t="shared" si="21"/>
        <v>0</v>
      </c>
      <c r="L355" s="18">
        <v>5.3170000000000002</v>
      </c>
      <c r="M355" s="18" t="e">
        <f t="shared" si="22"/>
        <v>#N/A</v>
      </c>
      <c r="N355" s="18">
        <f t="shared" si="20"/>
        <v>79.754999999999995</v>
      </c>
      <c r="O355" s="32"/>
    </row>
    <row r="356" spans="1:15">
      <c r="A356" s="5">
        <v>386</v>
      </c>
      <c r="B356" s="6" t="s">
        <v>946</v>
      </c>
      <c r="C356" s="6" t="s">
        <v>1067</v>
      </c>
      <c r="D356" s="6"/>
      <c r="E356" s="21" t="s">
        <v>1068</v>
      </c>
      <c r="F356" s="7">
        <v>10</v>
      </c>
      <c r="G356" s="7">
        <f>VLOOKUP(C356,'SPD given '!$C$3:$E$593,3,FALSE)</f>
        <v>10</v>
      </c>
      <c r="H356" s="7"/>
      <c r="I356" s="7">
        <v>10</v>
      </c>
      <c r="J356" s="7"/>
      <c r="K356" s="7">
        <f t="shared" si="21"/>
        <v>0</v>
      </c>
      <c r="L356" s="18">
        <v>2.1269999999999998</v>
      </c>
      <c r="M356" s="18">
        <f t="shared" si="22"/>
        <v>21.269999999999996</v>
      </c>
      <c r="N356" s="18">
        <f t="shared" si="20"/>
        <v>21.269999999999996</v>
      </c>
      <c r="O356" s="32"/>
    </row>
    <row r="357" spans="1:15">
      <c r="A357" s="5">
        <v>387</v>
      </c>
      <c r="B357" s="6" t="s">
        <v>1069</v>
      </c>
      <c r="C357" s="6" t="s">
        <v>1070</v>
      </c>
      <c r="D357" s="6"/>
      <c r="E357" s="21" t="s">
        <v>1071</v>
      </c>
      <c r="F357" s="7">
        <v>20</v>
      </c>
      <c r="G357" s="7">
        <f>VLOOKUP(C357,'SPD given '!$C$3:$E$593,3,FALSE)</f>
        <v>20</v>
      </c>
      <c r="H357" s="7"/>
      <c r="I357" s="7">
        <f t="shared" si="23"/>
        <v>20</v>
      </c>
      <c r="J357" s="7"/>
      <c r="K357" s="7">
        <f t="shared" si="21"/>
        <v>0</v>
      </c>
      <c r="L357" s="18">
        <v>1.595</v>
      </c>
      <c r="M357" s="18">
        <f t="shared" si="22"/>
        <v>31.9</v>
      </c>
      <c r="N357" s="18">
        <f t="shared" si="20"/>
        <v>31.9</v>
      </c>
      <c r="O357" s="32"/>
    </row>
    <row r="358" spans="1:15">
      <c r="A358" s="5">
        <v>388</v>
      </c>
      <c r="B358" s="6" t="s">
        <v>1069</v>
      </c>
      <c r="C358" s="6" t="s">
        <v>1073</v>
      </c>
      <c r="D358" s="6"/>
      <c r="E358" s="21" t="s">
        <v>1074</v>
      </c>
      <c r="F358" s="7">
        <v>20</v>
      </c>
      <c r="G358" s="7">
        <f>VLOOKUP(C358,'SPD given '!$C$3:$E$593,3,FALSE)</f>
        <v>20</v>
      </c>
      <c r="H358" s="7"/>
      <c r="I358" s="7">
        <f t="shared" si="23"/>
        <v>20</v>
      </c>
      <c r="J358" s="7"/>
      <c r="K358" s="7">
        <f t="shared" si="21"/>
        <v>0</v>
      </c>
      <c r="L358" s="18">
        <v>2.1269999999999998</v>
      </c>
      <c r="M358" s="18">
        <f t="shared" si="22"/>
        <v>42.539999999999992</v>
      </c>
      <c r="N358" s="18">
        <f t="shared" si="20"/>
        <v>42.539999999999992</v>
      </c>
      <c r="O358" s="32"/>
    </row>
    <row r="359" spans="1:15" hidden="1">
      <c r="A359" s="5">
        <v>389</v>
      </c>
      <c r="B359" s="6" t="s">
        <v>1069</v>
      </c>
      <c r="C359" s="6" t="s">
        <v>1076</v>
      </c>
      <c r="D359" s="6"/>
      <c r="E359" s="21" t="s">
        <v>504</v>
      </c>
      <c r="F359" s="7">
        <v>20</v>
      </c>
      <c r="G359" s="7" t="e">
        <f>VLOOKUP(C359,'SPD given '!$C$3:$E$593,3,FALSE)</f>
        <v>#N/A</v>
      </c>
      <c r="H359" s="7"/>
      <c r="I359" s="7">
        <f t="shared" si="23"/>
        <v>20</v>
      </c>
      <c r="J359" s="7"/>
      <c r="K359" s="7">
        <f t="shared" si="21"/>
        <v>0</v>
      </c>
      <c r="L359" s="18">
        <v>2.1269999999999998</v>
      </c>
      <c r="M359" s="18" t="e">
        <f t="shared" si="22"/>
        <v>#N/A</v>
      </c>
      <c r="N359" s="18">
        <f t="shared" si="20"/>
        <v>42.539999999999992</v>
      </c>
      <c r="O359" s="32"/>
    </row>
    <row r="360" spans="1:15">
      <c r="A360" s="5">
        <v>390</v>
      </c>
      <c r="B360" s="6" t="s">
        <v>1069</v>
      </c>
      <c r="C360" s="6" t="s">
        <v>1079</v>
      </c>
      <c r="D360" s="6"/>
      <c r="E360" s="21" t="s">
        <v>1080</v>
      </c>
      <c r="F360" s="7">
        <v>30</v>
      </c>
      <c r="G360" s="7">
        <f>VLOOKUP(C360,'SPD given '!$C$3:$E$593,3,FALSE)</f>
        <v>30</v>
      </c>
      <c r="H360" s="7"/>
      <c r="I360" s="7">
        <v>0</v>
      </c>
      <c r="J360" s="7"/>
      <c r="K360" s="7">
        <f t="shared" si="21"/>
        <v>-30</v>
      </c>
      <c r="L360" s="18">
        <v>7.4429999999999996</v>
      </c>
      <c r="M360" s="18">
        <f t="shared" si="22"/>
        <v>223.29</v>
      </c>
      <c r="N360" s="18">
        <f t="shared" si="20"/>
        <v>223.29</v>
      </c>
      <c r="O360" s="32"/>
    </row>
    <row r="361" spans="1:15" hidden="1">
      <c r="A361" s="5">
        <v>391</v>
      </c>
      <c r="B361" s="6" t="s">
        <v>1069</v>
      </c>
      <c r="C361" s="6" t="s">
        <v>1082</v>
      </c>
      <c r="D361" s="6"/>
      <c r="E361" s="21" t="s">
        <v>1083</v>
      </c>
      <c r="F361" s="7">
        <v>20</v>
      </c>
      <c r="G361" s="7" t="e">
        <f>VLOOKUP(C361,'SPD given '!$C$3:$E$593,3,FALSE)</f>
        <v>#N/A</v>
      </c>
      <c r="H361" s="7"/>
      <c r="I361" s="7">
        <v>0</v>
      </c>
      <c r="J361" s="7"/>
      <c r="K361" s="7">
        <f t="shared" si="21"/>
        <v>-20</v>
      </c>
      <c r="L361" s="18">
        <v>0.63800000000000001</v>
      </c>
      <c r="M361" s="18" t="e">
        <f t="shared" si="22"/>
        <v>#N/A</v>
      </c>
      <c r="N361" s="18">
        <f t="shared" si="20"/>
        <v>12.76</v>
      </c>
      <c r="O361" s="32"/>
    </row>
    <row r="362" spans="1:15" hidden="1">
      <c r="A362" s="5">
        <v>392</v>
      </c>
      <c r="B362" s="6" t="s">
        <v>1069</v>
      </c>
      <c r="C362" s="6">
        <v>210221000</v>
      </c>
      <c r="D362" s="6"/>
      <c r="E362" s="21" t="s">
        <v>1085</v>
      </c>
      <c r="F362" s="7">
        <v>20</v>
      </c>
      <c r="G362" s="7" t="e">
        <f>VLOOKUP(C362,'SPD given '!$C$3:$E$593,3,FALSE)</f>
        <v>#N/A</v>
      </c>
      <c r="H362" s="7"/>
      <c r="I362" s="7">
        <f t="shared" si="23"/>
        <v>20</v>
      </c>
      <c r="J362" s="7"/>
      <c r="K362" s="7">
        <f t="shared" si="21"/>
        <v>0</v>
      </c>
      <c r="L362" s="18">
        <v>1.0640000000000001</v>
      </c>
      <c r="M362" s="18" t="e">
        <f t="shared" si="22"/>
        <v>#N/A</v>
      </c>
      <c r="N362" s="18">
        <f t="shared" si="20"/>
        <v>21.28</v>
      </c>
      <c r="O362" s="32"/>
    </row>
    <row r="363" spans="1:15">
      <c r="A363" s="5">
        <v>393</v>
      </c>
      <c r="B363" s="6" t="s">
        <v>1069</v>
      </c>
      <c r="C363" s="6" t="s">
        <v>1087</v>
      </c>
      <c r="D363" s="6"/>
      <c r="E363" s="21" t="s">
        <v>1088</v>
      </c>
      <c r="F363" s="7">
        <v>30</v>
      </c>
      <c r="G363" s="7">
        <f>VLOOKUP(C363,'SPD given '!$C$3:$E$593,3,FALSE)</f>
        <v>30</v>
      </c>
      <c r="H363" s="7"/>
      <c r="I363" s="7">
        <f t="shared" si="23"/>
        <v>30</v>
      </c>
      <c r="J363" s="7"/>
      <c r="K363" s="7">
        <f t="shared" si="21"/>
        <v>0</v>
      </c>
      <c r="L363" s="18">
        <v>2.6589999999999998</v>
      </c>
      <c r="M363" s="18">
        <f t="shared" si="22"/>
        <v>79.77</v>
      </c>
      <c r="N363" s="18">
        <f t="shared" si="20"/>
        <v>79.77</v>
      </c>
      <c r="O363" s="32"/>
    </row>
    <row r="364" spans="1:15">
      <c r="A364" s="5">
        <v>394</v>
      </c>
      <c r="B364" s="6" t="s">
        <v>1069</v>
      </c>
      <c r="C364" s="6" t="s">
        <v>1087</v>
      </c>
      <c r="D364" s="6"/>
      <c r="E364" s="21" t="s">
        <v>27</v>
      </c>
      <c r="F364" s="7">
        <v>30</v>
      </c>
      <c r="G364" s="7">
        <f>VLOOKUP(C364,'SPD given '!$C$3:$E$593,3,FALSE)</f>
        <v>30</v>
      </c>
      <c r="H364" s="7"/>
      <c r="I364" s="7">
        <f t="shared" si="23"/>
        <v>30</v>
      </c>
      <c r="J364" s="7"/>
      <c r="K364" s="7">
        <f t="shared" si="21"/>
        <v>0</v>
      </c>
      <c r="L364" s="18">
        <v>2.6589999999999998</v>
      </c>
      <c r="M364" s="18">
        <f t="shared" si="22"/>
        <v>79.77</v>
      </c>
      <c r="N364" s="18">
        <f t="shared" si="20"/>
        <v>79.77</v>
      </c>
      <c r="O364" s="32"/>
    </row>
    <row r="365" spans="1:15">
      <c r="A365" s="5">
        <v>395</v>
      </c>
      <c r="B365" s="6" t="s">
        <v>1069</v>
      </c>
      <c r="C365" s="6" t="s">
        <v>1093</v>
      </c>
      <c r="D365" s="6"/>
      <c r="E365" s="21" t="s">
        <v>1094</v>
      </c>
      <c r="F365" s="7">
        <v>10</v>
      </c>
      <c r="G365" s="7">
        <f>VLOOKUP(C365,'SPD given '!$C$3:$E$593,3,FALSE)</f>
        <v>10</v>
      </c>
      <c r="H365" s="7"/>
      <c r="I365" s="7">
        <f t="shared" si="23"/>
        <v>10</v>
      </c>
      <c r="J365" s="7"/>
      <c r="K365" s="7">
        <f t="shared" si="21"/>
        <v>0</v>
      </c>
      <c r="L365" s="18">
        <v>0.53200000000000003</v>
      </c>
      <c r="M365" s="18">
        <f t="shared" si="22"/>
        <v>5.32</v>
      </c>
      <c r="N365" s="18">
        <f t="shared" si="20"/>
        <v>5.32</v>
      </c>
      <c r="O365" s="32"/>
    </row>
    <row r="366" spans="1:15">
      <c r="A366" s="5">
        <v>396</v>
      </c>
      <c r="B366" s="6" t="s">
        <v>1069</v>
      </c>
      <c r="C366" s="6" t="s">
        <v>1096</v>
      </c>
      <c r="D366" s="6"/>
      <c r="E366" s="21" t="s">
        <v>1097</v>
      </c>
      <c r="F366" s="7">
        <v>30</v>
      </c>
      <c r="G366" s="7">
        <f>VLOOKUP(C366,'SPD given '!$C$3:$E$593,3,FALSE)</f>
        <v>30</v>
      </c>
      <c r="H366" s="7"/>
      <c r="I366" s="7">
        <f t="shared" si="23"/>
        <v>30</v>
      </c>
      <c r="J366" s="7"/>
      <c r="K366" s="7">
        <f t="shared" si="21"/>
        <v>0</v>
      </c>
      <c r="L366" s="18">
        <v>2.6589999999999998</v>
      </c>
      <c r="M366" s="18">
        <f t="shared" si="22"/>
        <v>79.77</v>
      </c>
      <c r="N366" s="18">
        <f t="shared" si="20"/>
        <v>79.77</v>
      </c>
      <c r="O366" s="32"/>
    </row>
    <row r="367" spans="1:15">
      <c r="A367" s="5">
        <v>397</v>
      </c>
      <c r="B367" s="6" t="s">
        <v>1069</v>
      </c>
      <c r="C367" s="6" t="s">
        <v>1099</v>
      </c>
      <c r="D367" s="6"/>
      <c r="E367" s="21" t="s">
        <v>1100</v>
      </c>
      <c r="F367" s="7">
        <v>10</v>
      </c>
      <c r="G367" s="7">
        <f>VLOOKUP(C367,'SPD given '!$C$3:$E$593,3,FALSE)</f>
        <v>10</v>
      </c>
      <c r="H367" s="7"/>
      <c r="I367" s="7">
        <f t="shared" si="23"/>
        <v>10</v>
      </c>
      <c r="J367" s="7"/>
      <c r="K367" s="7">
        <f t="shared" si="21"/>
        <v>0</v>
      </c>
      <c r="L367" s="18">
        <v>6.38</v>
      </c>
      <c r="M367" s="18">
        <f t="shared" si="22"/>
        <v>63.8</v>
      </c>
      <c r="N367" s="18">
        <f t="shared" si="20"/>
        <v>63.8</v>
      </c>
      <c r="O367" s="32"/>
    </row>
    <row r="368" spans="1:15">
      <c r="A368" s="5">
        <v>398</v>
      </c>
      <c r="B368" s="6" t="s">
        <v>1069</v>
      </c>
      <c r="C368" s="6" t="s">
        <v>1102</v>
      </c>
      <c r="D368" s="6"/>
      <c r="E368" s="21" t="s">
        <v>1103</v>
      </c>
      <c r="F368" s="7">
        <v>10</v>
      </c>
      <c r="G368" s="7">
        <f>VLOOKUP(C368,'SPD given '!$C$3:$E$593,3,FALSE)</f>
        <v>10</v>
      </c>
      <c r="H368" s="7"/>
      <c r="I368" s="7">
        <f t="shared" si="23"/>
        <v>10</v>
      </c>
      <c r="J368" s="7"/>
      <c r="K368" s="7">
        <f t="shared" si="21"/>
        <v>0</v>
      </c>
      <c r="L368" s="18">
        <v>6.38</v>
      </c>
      <c r="M368" s="18">
        <f t="shared" si="22"/>
        <v>63.8</v>
      </c>
      <c r="N368" s="18">
        <f t="shared" si="20"/>
        <v>63.8</v>
      </c>
      <c r="O368" s="32"/>
    </row>
    <row r="369" spans="1:15">
      <c r="A369" s="5">
        <v>399</v>
      </c>
      <c r="B369" s="6" t="s">
        <v>1069</v>
      </c>
      <c r="C369" s="6" t="s">
        <v>1105</v>
      </c>
      <c r="D369" s="6"/>
      <c r="E369" s="21" t="s">
        <v>1106</v>
      </c>
      <c r="F369" s="7">
        <v>10</v>
      </c>
      <c r="G369" s="7">
        <f>VLOOKUP(C369,'SPD given '!$C$3:$E$593,3,FALSE)</f>
        <v>10</v>
      </c>
      <c r="H369" s="7"/>
      <c r="I369" s="7">
        <f t="shared" si="23"/>
        <v>10</v>
      </c>
      <c r="J369" s="7"/>
      <c r="K369" s="7">
        <f t="shared" si="21"/>
        <v>0</v>
      </c>
      <c r="L369" s="18">
        <v>5.3170000000000002</v>
      </c>
      <c r="M369" s="18">
        <f t="shared" si="22"/>
        <v>53.17</v>
      </c>
      <c r="N369" s="18">
        <f t="shared" si="20"/>
        <v>53.17</v>
      </c>
      <c r="O369" s="32"/>
    </row>
    <row r="370" spans="1:15">
      <c r="A370" s="5">
        <v>400</v>
      </c>
      <c r="B370" s="6" t="s">
        <v>1069</v>
      </c>
      <c r="C370" s="6" t="s">
        <v>1108</v>
      </c>
      <c r="D370" s="6"/>
      <c r="E370" s="21" t="s">
        <v>1109</v>
      </c>
      <c r="F370" s="7">
        <v>5</v>
      </c>
      <c r="G370" s="7">
        <f>VLOOKUP(C370,'SPD given '!$C$3:$E$593,3,FALSE)</f>
        <v>5</v>
      </c>
      <c r="H370" s="7"/>
      <c r="I370" s="7">
        <v>0</v>
      </c>
      <c r="J370" s="7"/>
      <c r="K370" s="7">
        <f t="shared" si="21"/>
        <v>-5</v>
      </c>
      <c r="L370" s="18">
        <v>15.949</v>
      </c>
      <c r="M370" s="18">
        <f t="shared" si="22"/>
        <v>79.745000000000005</v>
      </c>
      <c r="N370" s="18">
        <f t="shared" si="20"/>
        <v>79.745000000000005</v>
      </c>
      <c r="O370" s="32"/>
    </row>
    <row r="371" spans="1:15">
      <c r="A371" s="5">
        <v>401</v>
      </c>
      <c r="B371" s="6" t="s">
        <v>1069</v>
      </c>
      <c r="C371" s="6" t="s">
        <v>1108</v>
      </c>
      <c r="D371" s="6"/>
      <c r="E371" s="21" t="s">
        <v>1112</v>
      </c>
      <c r="F371" s="7">
        <v>5</v>
      </c>
      <c r="G371" s="7">
        <f>VLOOKUP(C371,'SPD given '!$C$3:$E$593,3,FALSE)</f>
        <v>5</v>
      </c>
      <c r="H371" s="7"/>
      <c r="I371" s="7">
        <f t="shared" si="23"/>
        <v>5</v>
      </c>
      <c r="J371" s="7"/>
      <c r="K371" s="7">
        <f t="shared" si="21"/>
        <v>0</v>
      </c>
      <c r="L371" s="18">
        <v>15.949</v>
      </c>
      <c r="M371" s="18">
        <f t="shared" si="22"/>
        <v>79.745000000000005</v>
      </c>
      <c r="N371" s="18">
        <f t="shared" si="20"/>
        <v>79.745000000000005</v>
      </c>
      <c r="O371" s="32"/>
    </row>
    <row r="372" spans="1:15">
      <c r="A372" s="5">
        <v>402</v>
      </c>
      <c r="B372" s="6" t="s">
        <v>1069</v>
      </c>
      <c r="C372" s="6" t="s">
        <v>1114</v>
      </c>
      <c r="D372" s="6"/>
      <c r="E372" s="21" t="s">
        <v>1115</v>
      </c>
      <c r="F372" s="7">
        <v>10</v>
      </c>
      <c r="G372" s="7">
        <f>VLOOKUP(C372,'SPD given '!$C$3:$E$593,3,FALSE)</f>
        <v>10</v>
      </c>
      <c r="H372" s="7"/>
      <c r="I372" s="7">
        <f t="shared" si="23"/>
        <v>10</v>
      </c>
      <c r="J372" s="7" t="s">
        <v>1791</v>
      </c>
      <c r="K372" s="7">
        <f t="shared" si="21"/>
        <v>0</v>
      </c>
      <c r="L372" s="18">
        <v>1.0640000000000001</v>
      </c>
      <c r="M372" s="18">
        <f t="shared" si="22"/>
        <v>10.64</v>
      </c>
      <c r="N372" s="18">
        <f t="shared" si="20"/>
        <v>10.64</v>
      </c>
      <c r="O372" s="32" t="s">
        <v>1792</v>
      </c>
    </row>
    <row r="373" spans="1:15" hidden="1">
      <c r="A373" s="5">
        <v>403</v>
      </c>
      <c r="B373" s="6" t="s">
        <v>1069</v>
      </c>
      <c r="C373" s="6" t="s">
        <v>1117</v>
      </c>
      <c r="D373" s="6"/>
      <c r="E373" s="21" t="s">
        <v>1118</v>
      </c>
      <c r="F373" s="7">
        <v>10</v>
      </c>
      <c r="G373" s="7" t="e">
        <f>VLOOKUP(C373,'SPD given '!$C$3:$E$593,3,FALSE)</f>
        <v>#N/A</v>
      </c>
      <c r="H373" s="7"/>
      <c r="I373" s="7">
        <f t="shared" si="23"/>
        <v>10</v>
      </c>
      <c r="J373" s="7" t="s">
        <v>1791</v>
      </c>
      <c r="K373" s="7">
        <f t="shared" si="21"/>
        <v>0</v>
      </c>
      <c r="L373" s="18">
        <v>1.0640000000000001</v>
      </c>
      <c r="M373" s="18" t="e">
        <f t="shared" si="22"/>
        <v>#N/A</v>
      </c>
      <c r="N373" s="18">
        <f t="shared" si="20"/>
        <v>10.64</v>
      </c>
      <c r="O373" s="32"/>
    </row>
    <row r="374" spans="1:15">
      <c r="A374" s="5">
        <v>404</v>
      </c>
      <c r="B374" s="6" t="s">
        <v>1069</v>
      </c>
      <c r="C374" s="6" t="s">
        <v>1120</v>
      </c>
      <c r="D374" s="6"/>
      <c r="E374" s="21" t="s">
        <v>1121</v>
      </c>
      <c r="F374" s="7">
        <v>5</v>
      </c>
      <c r="G374" s="7">
        <f>VLOOKUP(C374,'SPD given '!$C$3:$E$593,3,FALSE)</f>
        <v>5</v>
      </c>
      <c r="H374" s="7"/>
      <c r="I374" s="7">
        <f t="shared" si="23"/>
        <v>5</v>
      </c>
      <c r="J374" s="7" t="s">
        <v>1791</v>
      </c>
      <c r="K374" s="7">
        <f t="shared" si="21"/>
        <v>0</v>
      </c>
      <c r="L374" s="18">
        <v>6.38</v>
      </c>
      <c r="M374" s="18">
        <f t="shared" si="22"/>
        <v>31.9</v>
      </c>
      <c r="N374" s="18">
        <f t="shared" si="20"/>
        <v>31.9</v>
      </c>
      <c r="O374" s="32"/>
    </row>
    <row r="375" spans="1:15">
      <c r="A375" s="5">
        <v>405</v>
      </c>
      <c r="B375" s="6" t="s">
        <v>1069</v>
      </c>
      <c r="C375" s="6" t="s">
        <v>1123</v>
      </c>
      <c r="D375" s="6"/>
      <c r="E375" s="21" t="s">
        <v>1124</v>
      </c>
      <c r="F375" s="7">
        <v>15</v>
      </c>
      <c r="G375" s="7">
        <f>VLOOKUP(C375,'SPD given '!$C$3:$E$593,3,FALSE)</f>
        <v>15</v>
      </c>
      <c r="H375" s="7"/>
      <c r="I375" s="7">
        <f t="shared" si="23"/>
        <v>15</v>
      </c>
      <c r="J375" s="7" t="s">
        <v>1793</v>
      </c>
      <c r="K375" s="7">
        <f t="shared" si="21"/>
        <v>0</v>
      </c>
      <c r="L375" s="18">
        <v>3.19</v>
      </c>
      <c r="M375" s="18">
        <f t="shared" si="22"/>
        <v>47.85</v>
      </c>
      <c r="N375" s="18">
        <f t="shared" si="20"/>
        <v>47.85</v>
      </c>
      <c r="O375" s="32"/>
    </row>
    <row r="376" spans="1:15" hidden="1">
      <c r="A376" s="5">
        <v>406</v>
      </c>
      <c r="B376" s="6" t="s">
        <v>1069</v>
      </c>
      <c r="C376" s="6" t="s">
        <v>1126</v>
      </c>
      <c r="D376" s="6"/>
      <c r="E376" s="21" t="s">
        <v>1127</v>
      </c>
      <c r="F376" s="7">
        <v>5</v>
      </c>
      <c r="G376" s="7" t="e">
        <f>VLOOKUP(C376,'SPD given '!$C$3:$E$593,3,FALSE)</f>
        <v>#N/A</v>
      </c>
      <c r="H376" s="7"/>
      <c r="I376" s="7">
        <f t="shared" si="23"/>
        <v>5</v>
      </c>
      <c r="J376" s="7" t="s">
        <v>1791</v>
      </c>
      <c r="K376" s="7">
        <f t="shared" si="21"/>
        <v>0</v>
      </c>
      <c r="L376" s="18">
        <v>2.6589999999999998</v>
      </c>
      <c r="M376" s="18" t="e">
        <f t="shared" si="22"/>
        <v>#N/A</v>
      </c>
      <c r="N376" s="18">
        <f t="shared" si="20"/>
        <v>13.294999999999998</v>
      </c>
      <c r="O376" s="32"/>
    </row>
    <row r="377" spans="1:15" hidden="1">
      <c r="A377" s="5">
        <v>407</v>
      </c>
      <c r="B377" s="6" t="s">
        <v>1069</v>
      </c>
      <c r="C377" s="6" t="s">
        <v>1129</v>
      </c>
      <c r="D377" s="6"/>
      <c r="E377" s="21" t="s">
        <v>604</v>
      </c>
      <c r="F377" s="7">
        <v>10</v>
      </c>
      <c r="G377" s="7" t="e">
        <f>VLOOKUP(C377,'SPD given '!$C$3:$E$593,3,FALSE)</f>
        <v>#N/A</v>
      </c>
      <c r="H377" s="7"/>
      <c r="I377" s="7">
        <v>5</v>
      </c>
      <c r="J377" s="7"/>
      <c r="K377" s="7">
        <f t="shared" si="21"/>
        <v>-5</v>
      </c>
      <c r="L377" s="18">
        <v>4.2530000000000001</v>
      </c>
      <c r="M377" s="18" t="e">
        <f t="shared" si="22"/>
        <v>#N/A</v>
      </c>
      <c r="N377" s="18">
        <f t="shared" si="20"/>
        <v>42.53</v>
      </c>
      <c r="O377" s="32"/>
    </row>
    <row r="378" spans="1:15" hidden="1">
      <c r="A378" s="5">
        <v>408</v>
      </c>
      <c r="B378" s="6" t="s">
        <v>1069</v>
      </c>
      <c r="C378" s="6" t="s">
        <v>1755</v>
      </c>
      <c r="D378" s="6"/>
      <c r="E378" s="21" t="s">
        <v>1746</v>
      </c>
      <c r="F378" s="7">
        <v>5</v>
      </c>
      <c r="G378" s="7" t="e">
        <f>VLOOKUP(C378,'SPD given '!$C$3:$E$593,3,FALSE)</f>
        <v>#N/A</v>
      </c>
      <c r="H378" s="7"/>
      <c r="I378" s="7">
        <f t="shared" si="23"/>
        <v>5</v>
      </c>
      <c r="J378" s="7" t="s">
        <v>1791</v>
      </c>
      <c r="K378" s="7">
        <f t="shared" si="21"/>
        <v>0</v>
      </c>
      <c r="L378" s="17">
        <v>2.1329999999999996</v>
      </c>
      <c r="M378" s="18" t="e">
        <f t="shared" si="22"/>
        <v>#N/A</v>
      </c>
      <c r="N378" s="18">
        <f>F378*L378</f>
        <v>10.664999999999997</v>
      </c>
      <c r="O378" s="32"/>
    </row>
    <row r="379" spans="1:15" hidden="1">
      <c r="A379" s="5">
        <v>409</v>
      </c>
      <c r="B379" s="6" t="s">
        <v>1069</v>
      </c>
      <c r="C379" s="6" t="s">
        <v>1754</v>
      </c>
      <c r="D379" s="6"/>
      <c r="E379" s="21" t="s">
        <v>1747</v>
      </c>
      <c r="F379" s="7">
        <v>5</v>
      </c>
      <c r="G379" s="7" t="e">
        <f>VLOOKUP(C379,'SPD given '!$C$3:$E$593,3,FALSE)</f>
        <v>#N/A</v>
      </c>
      <c r="H379" s="7"/>
      <c r="I379" s="7">
        <f t="shared" si="23"/>
        <v>5</v>
      </c>
      <c r="J379" s="7" t="s">
        <v>1791</v>
      </c>
      <c r="K379" s="7">
        <f t="shared" si="21"/>
        <v>0</v>
      </c>
      <c r="L379" s="17">
        <v>4.2569999999999997</v>
      </c>
      <c r="M379" s="18" t="e">
        <f t="shared" si="22"/>
        <v>#N/A</v>
      </c>
      <c r="N379" s="18">
        <f>F379*L379</f>
        <v>21.284999999999997</v>
      </c>
      <c r="O379" s="32"/>
    </row>
    <row r="380" spans="1:15">
      <c r="A380" s="5">
        <v>410</v>
      </c>
      <c r="B380" s="6" t="s">
        <v>1069</v>
      </c>
      <c r="C380" s="6" t="s">
        <v>1132</v>
      </c>
      <c r="D380" s="6"/>
      <c r="E380" s="21" t="s">
        <v>1133</v>
      </c>
      <c r="F380" s="7">
        <v>6</v>
      </c>
      <c r="G380" s="7">
        <f>VLOOKUP(C380,'SPD given '!$C$3:$E$593,3,FALSE)</f>
        <v>6</v>
      </c>
      <c r="H380" s="7"/>
      <c r="I380" s="7">
        <f t="shared" si="23"/>
        <v>6</v>
      </c>
      <c r="J380" s="7" t="s">
        <v>1794</v>
      </c>
      <c r="K380" s="7">
        <f t="shared" si="21"/>
        <v>0</v>
      </c>
      <c r="L380" s="18">
        <v>11.696</v>
      </c>
      <c r="M380" s="18">
        <f t="shared" si="22"/>
        <v>70.176000000000002</v>
      </c>
      <c r="N380" s="18">
        <f t="shared" si="20"/>
        <v>70.176000000000002</v>
      </c>
      <c r="O380" s="32"/>
    </row>
    <row r="381" spans="1:15" hidden="1">
      <c r="A381" s="5">
        <v>411</v>
      </c>
      <c r="B381" s="6" t="s">
        <v>1069</v>
      </c>
      <c r="C381" s="6" t="s">
        <v>1135</v>
      </c>
      <c r="D381" s="6"/>
      <c r="E381" s="21" t="s">
        <v>1136</v>
      </c>
      <c r="F381" s="7">
        <v>5</v>
      </c>
      <c r="G381" s="7" t="e">
        <f>VLOOKUP(C381,'SPD given '!$C$3:$E$593,3,FALSE)</f>
        <v>#N/A</v>
      </c>
      <c r="H381" s="7"/>
      <c r="I381" s="7">
        <f t="shared" si="23"/>
        <v>5</v>
      </c>
      <c r="J381" s="7" t="s">
        <v>1791</v>
      </c>
      <c r="K381" s="7">
        <f t="shared" si="21"/>
        <v>0</v>
      </c>
      <c r="L381" s="18">
        <v>21.265000000000001</v>
      </c>
      <c r="M381" s="18" t="e">
        <f t="shared" si="22"/>
        <v>#N/A</v>
      </c>
      <c r="N381" s="18">
        <f t="shared" si="20"/>
        <v>106.325</v>
      </c>
      <c r="O381" s="32"/>
    </row>
    <row r="382" spans="1:15">
      <c r="A382" s="5">
        <v>412</v>
      </c>
      <c r="B382" s="6" t="s">
        <v>1069</v>
      </c>
      <c r="C382" s="6">
        <v>310330200</v>
      </c>
      <c r="D382" s="6"/>
      <c r="E382" s="21" t="s">
        <v>1138</v>
      </c>
      <c r="F382" s="7">
        <v>10</v>
      </c>
      <c r="G382" s="7">
        <f>VLOOKUP(C382,'SPD given '!$C$3:$E$593,3,FALSE)</f>
        <v>10</v>
      </c>
      <c r="H382" s="7"/>
      <c r="I382" s="7">
        <f t="shared" si="23"/>
        <v>10</v>
      </c>
      <c r="J382" s="7" t="s">
        <v>1793</v>
      </c>
      <c r="K382" s="7">
        <f t="shared" si="21"/>
        <v>0</v>
      </c>
      <c r="L382" s="18">
        <v>0.63800000000000001</v>
      </c>
      <c r="M382" s="18">
        <f t="shared" si="22"/>
        <v>6.38</v>
      </c>
      <c r="N382" s="18">
        <f t="shared" si="20"/>
        <v>6.38</v>
      </c>
      <c r="O382" s="32"/>
    </row>
    <row r="383" spans="1:15" hidden="1">
      <c r="A383" s="5">
        <v>413</v>
      </c>
      <c r="B383" s="6" t="s">
        <v>1069</v>
      </c>
      <c r="C383" s="6" t="s">
        <v>1140</v>
      </c>
      <c r="D383" s="6"/>
      <c r="E383" s="21" t="s">
        <v>1141</v>
      </c>
      <c r="F383" s="7">
        <v>5</v>
      </c>
      <c r="G383" s="7" t="e">
        <f>VLOOKUP(C383,'SPD given '!$C$3:$E$593,3,FALSE)</f>
        <v>#N/A</v>
      </c>
      <c r="H383" s="7"/>
      <c r="I383" s="7">
        <f t="shared" si="23"/>
        <v>5</v>
      </c>
      <c r="J383" s="7" t="s">
        <v>1795</v>
      </c>
      <c r="K383" s="7">
        <f t="shared" si="21"/>
        <v>0</v>
      </c>
      <c r="L383" s="18">
        <v>1.595</v>
      </c>
      <c r="M383" s="18" t="e">
        <f t="shared" si="22"/>
        <v>#N/A</v>
      </c>
      <c r="N383" s="18">
        <f t="shared" si="20"/>
        <v>7.9749999999999996</v>
      </c>
      <c r="O383" s="32"/>
    </row>
    <row r="384" spans="1:15" hidden="1">
      <c r="A384" s="5">
        <v>414</v>
      </c>
      <c r="B384" s="6" t="s">
        <v>1069</v>
      </c>
      <c r="C384" s="6" t="s">
        <v>1143</v>
      </c>
      <c r="D384" s="6"/>
      <c r="E384" s="21" t="s">
        <v>1144</v>
      </c>
      <c r="F384" s="7">
        <v>5</v>
      </c>
      <c r="G384" s="7" t="e">
        <f>VLOOKUP(C384,'SPD given '!$C$3:$E$593,3,FALSE)</f>
        <v>#N/A</v>
      </c>
      <c r="H384" s="7"/>
      <c r="I384" s="7">
        <f t="shared" si="23"/>
        <v>5</v>
      </c>
      <c r="J384" s="7" t="s">
        <v>1795</v>
      </c>
      <c r="K384" s="7">
        <f t="shared" si="21"/>
        <v>0</v>
      </c>
      <c r="L384" s="18">
        <v>1.595</v>
      </c>
      <c r="M384" s="18" t="e">
        <f t="shared" si="22"/>
        <v>#N/A</v>
      </c>
      <c r="N384" s="18">
        <f t="shared" si="20"/>
        <v>7.9749999999999996</v>
      </c>
      <c r="O384" s="32"/>
    </row>
    <row r="385" spans="1:15" hidden="1">
      <c r="A385" s="5">
        <v>415</v>
      </c>
      <c r="B385" s="6" t="s">
        <v>1069</v>
      </c>
      <c r="C385" s="6" t="s">
        <v>1146</v>
      </c>
      <c r="D385" s="6"/>
      <c r="E385" s="21" t="s">
        <v>1094</v>
      </c>
      <c r="F385" s="7">
        <v>10</v>
      </c>
      <c r="G385" s="7" t="e">
        <f>VLOOKUP(C385,'SPD given '!$C$3:$E$593,3,FALSE)</f>
        <v>#N/A</v>
      </c>
      <c r="H385" s="7"/>
      <c r="I385" s="7">
        <f t="shared" si="23"/>
        <v>10</v>
      </c>
      <c r="J385" s="7" t="s">
        <v>1793</v>
      </c>
      <c r="K385" s="7">
        <f t="shared" si="21"/>
        <v>0</v>
      </c>
      <c r="L385" s="18">
        <v>0.53200000000000003</v>
      </c>
      <c r="M385" s="18" t="e">
        <f t="shared" si="22"/>
        <v>#N/A</v>
      </c>
      <c r="N385" s="18">
        <f t="shared" si="20"/>
        <v>5.32</v>
      </c>
      <c r="O385" s="32"/>
    </row>
    <row r="386" spans="1:15" hidden="1">
      <c r="A386" s="5">
        <v>416</v>
      </c>
      <c r="B386" s="6" t="s">
        <v>1069</v>
      </c>
      <c r="C386" s="6" t="s">
        <v>1149</v>
      </c>
      <c r="D386" s="6"/>
      <c r="E386" s="21" t="s">
        <v>1150</v>
      </c>
      <c r="F386" s="7">
        <v>2</v>
      </c>
      <c r="G386" s="7" t="e">
        <f>VLOOKUP(C386,'SPD given '!$C$3:$E$593,3,FALSE)</f>
        <v>#N/A</v>
      </c>
      <c r="H386" s="7"/>
      <c r="I386" s="7">
        <f t="shared" si="23"/>
        <v>2</v>
      </c>
      <c r="J386" s="7" t="s">
        <v>1791</v>
      </c>
      <c r="K386" s="7">
        <f t="shared" si="21"/>
        <v>0</v>
      </c>
      <c r="L386" s="18">
        <v>26.581</v>
      </c>
      <c r="M386" s="18" t="e">
        <f t="shared" si="22"/>
        <v>#N/A</v>
      </c>
      <c r="N386" s="18">
        <f t="shared" ref="N386:N449" si="24">F386*L386</f>
        <v>53.161999999999999</v>
      </c>
      <c r="O386" s="32"/>
    </row>
    <row r="387" spans="1:15" hidden="1">
      <c r="A387" s="5">
        <v>417</v>
      </c>
      <c r="B387" s="6" t="s">
        <v>1069</v>
      </c>
      <c r="C387" s="6" t="s">
        <v>1152</v>
      </c>
      <c r="D387" s="6"/>
      <c r="E387" s="21" t="s">
        <v>1153</v>
      </c>
      <c r="F387" s="7">
        <v>5</v>
      </c>
      <c r="G387" s="7" t="e">
        <f>VLOOKUP(C387,'SPD given '!$C$3:$E$593,3,FALSE)</f>
        <v>#N/A</v>
      </c>
      <c r="H387" s="7"/>
      <c r="I387" s="7">
        <f t="shared" ref="I387:I446" si="25">F387</f>
        <v>5</v>
      </c>
      <c r="J387" s="7" t="s">
        <v>1791</v>
      </c>
      <c r="K387" s="7">
        <f t="shared" ref="K387:K450" si="26">I387-F387</f>
        <v>0</v>
      </c>
      <c r="L387" s="18">
        <v>21.265000000000001</v>
      </c>
      <c r="M387" s="18" t="e">
        <f t="shared" ref="M387:M450" si="27">G387*L387</f>
        <v>#N/A</v>
      </c>
      <c r="N387" s="18">
        <f t="shared" si="24"/>
        <v>106.325</v>
      </c>
      <c r="O387" s="32"/>
    </row>
    <row r="388" spans="1:15">
      <c r="A388" s="5">
        <v>418</v>
      </c>
      <c r="B388" s="6" t="s">
        <v>1069</v>
      </c>
      <c r="C388" s="6" t="s">
        <v>1155</v>
      </c>
      <c r="D388" s="6"/>
      <c r="E388" s="21" t="s">
        <v>1156</v>
      </c>
      <c r="F388" s="7">
        <v>5</v>
      </c>
      <c r="G388" s="7">
        <f>VLOOKUP(C388,'SPD given '!$C$3:$E$593,3,FALSE)</f>
        <v>5</v>
      </c>
      <c r="H388" s="7"/>
      <c r="I388" s="7">
        <f t="shared" si="25"/>
        <v>5</v>
      </c>
      <c r="J388" s="7"/>
      <c r="K388" s="7">
        <f t="shared" si="26"/>
        <v>0</v>
      </c>
      <c r="L388" s="18">
        <v>14.885</v>
      </c>
      <c r="M388" s="18">
        <f t="shared" si="27"/>
        <v>74.424999999999997</v>
      </c>
      <c r="N388" s="18">
        <f t="shared" si="24"/>
        <v>74.424999999999997</v>
      </c>
      <c r="O388" s="32"/>
    </row>
    <row r="389" spans="1:15" hidden="1">
      <c r="A389" s="5">
        <v>419</v>
      </c>
      <c r="B389" s="6" t="s">
        <v>1069</v>
      </c>
      <c r="C389" s="6" t="s">
        <v>1158</v>
      </c>
      <c r="D389" s="6"/>
      <c r="E389" s="21" t="s">
        <v>1159</v>
      </c>
      <c r="F389" s="7">
        <v>5</v>
      </c>
      <c r="G389" s="7" t="e">
        <f>VLOOKUP(C389,'SPD given '!$C$3:$E$593,3,FALSE)</f>
        <v>#N/A</v>
      </c>
      <c r="H389" s="7"/>
      <c r="I389" s="7">
        <v>0</v>
      </c>
      <c r="J389" s="7"/>
      <c r="K389" s="7">
        <f t="shared" si="26"/>
        <v>-5</v>
      </c>
      <c r="L389" s="18">
        <v>12.759</v>
      </c>
      <c r="M389" s="18" t="e">
        <f t="shared" si="27"/>
        <v>#N/A</v>
      </c>
      <c r="N389" s="18">
        <f t="shared" si="24"/>
        <v>63.795000000000002</v>
      </c>
      <c r="O389" s="32"/>
    </row>
    <row r="390" spans="1:15" hidden="1">
      <c r="A390" s="5">
        <v>420</v>
      </c>
      <c r="B390" s="6" t="s">
        <v>1069</v>
      </c>
      <c r="C390" s="6" t="s">
        <v>1161</v>
      </c>
      <c r="D390" s="6"/>
      <c r="E390" s="21" t="s">
        <v>1162</v>
      </c>
      <c r="F390" s="7">
        <v>5</v>
      </c>
      <c r="G390" s="7" t="e">
        <f>VLOOKUP(C390,'SPD given '!$C$3:$E$593,3,FALSE)</f>
        <v>#N/A</v>
      </c>
      <c r="H390" s="7"/>
      <c r="I390" s="7">
        <f t="shared" si="25"/>
        <v>5</v>
      </c>
      <c r="J390" s="7"/>
      <c r="K390" s="7">
        <f t="shared" si="26"/>
        <v>0</v>
      </c>
      <c r="L390" s="18">
        <v>12.759</v>
      </c>
      <c r="M390" s="18" t="e">
        <f t="shared" si="27"/>
        <v>#N/A</v>
      </c>
      <c r="N390" s="18">
        <f t="shared" si="24"/>
        <v>63.795000000000002</v>
      </c>
      <c r="O390" s="32"/>
    </row>
    <row r="391" spans="1:15" hidden="1">
      <c r="A391" s="5">
        <v>421</v>
      </c>
      <c r="B391" s="6" t="s">
        <v>1069</v>
      </c>
      <c r="C391" s="6" t="s">
        <v>1164</v>
      </c>
      <c r="D391" s="6"/>
      <c r="E391" s="21" t="s">
        <v>1165</v>
      </c>
      <c r="F391" s="7">
        <v>5</v>
      </c>
      <c r="G391" s="7" t="e">
        <f>VLOOKUP(C391,'SPD given '!$C$3:$E$593,3,FALSE)</f>
        <v>#N/A</v>
      </c>
      <c r="H391" s="7"/>
      <c r="I391" s="7">
        <v>0</v>
      </c>
      <c r="J391" s="7"/>
      <c r="K391" s="7">
        <f t="shared" si="26"/>
        <v>-5</v>
      </c>
      <c r="L391" s="18">
        <v>12.759</v>
      </c>
      <c r="M391" s="18" t="e">
        <f t="shared" si="27"/>
        <v>#N/A</v>
      </c>
      <c r="N391" s="18">
        <f t="shared" si="24"/>
        <v>63.795000000000002</v>
      </c>
      <c r="O391" s="32"/>
    </row>
    <row r="392" spans="1:15">
      <c r="A392" s="5">
        <v>422</v>
      </c>
      <c r="B392" s="6" t="s">
        <v>1069</v>
      </c>
      <c r="C392" s="6" t="s">
        <v>1167</v>
      </c>
      <c r="D392" s="6"/>
      <c r="E392" s="21" t="s">
        <v>1168</v>
      </c>
      <c r="F392" s="7">
        <v>10</v>
      </c>
      <c r="G392" s="7">
        <f>VLOOKUP(C392,'SPD given '!$C$3:$E$593,3,FALSE)</f>
        <v>10</v>
      </c>
      <c r="H392" s="7"/>
      <c r="I392" s="7">
        <f t="shared" si="25"/>
        <v>10</v>
      </c>
      <c r="J392" s="7"/>
      <c r="K392" s="7">
        <f t="shared" si="26"/>
        <v>0</v>
      </c>
      <c r="L392" s="18">
        <v>10.632999999999999</v>
      </c>
      <c r="M392" s="18">
        <f t="shared" si="27"/>
        <v>106.32999999999998</v>
      </c>
      <c r="N392" s="18">
        <f t="shared" si="24"/>
        <v>106.32999999999998</v>
      </c>
      <c r="O392" s="32"/>
    </row>
    <row r="393" spans="1:15" hidden="1">
      <c r="A393" s="5">
        <v>423</v>
      </c>
      <c r="B393" s="6" t="s">
        <v>1069</v>
      </c>
      <c r="C393" s="6" t="s">
        <v>1170</v>
      </c>
      <c r="D393" s="6"/>
      <c r="E393" s="21" t="s">
        <v>378</v>
      </c>
      <c r="F393" s="7">
        <v>5</v>
      </c>
      <c r="G393" s="7" t="e">
        <f>VLOOKUP(C393,'SPD given '!$C$3:$E$593,3,FALSE)</f>
        <v>#N/A</v>
      </c>
      <c r="H393" s="7"/>
      <c r="I393" s="7">
        <f t="shared" si="25"/>
        <v>5</v>
      </c>
      <c r="J393" s="7"/>
      <c r="K393" s="7">
        <f t="shared" si="26"/>
        <v>0</v>
      </c>
      <c r="L393" s="18">
        <v>12.759</v>
      </c>
      <c r="M393" s="18" t="e">
        <f t="shared" si="27"/>
        <v>#N/A</v>
      </c>
      <c r="N393" s="18">
        <f t="shared" si="24"/>
        <v>63.795000000000002</v>
      </c>
      <c r="O393" s="32"/>
    </row>
    <row r="394" spans="1:15">
      <c r="A394" s="5">
        <v>424</v>
      </c>
      <c r="B394" s="6" t="s">
        <v>1069</v>
      </c>
      <c r="C394" s="6" t="s">
        <v>1173</v>
      </c>
      <c r="D394" s="6"/>
      <c r="E394" s="21" t="s">
        <v>1174</v>
      </c>
      <c r="F394" s="7">
        <v>15</v>
      </c>
      <c r="G394" s="7">
        <f>VLOOKUP(C394,'SPD given '!$C$3:$E$593,3,FALSE)</f>
        <v>15</v>
      </c>
      <c r="H394" s="7"/>
      <c r="I394" s="7">
        <f t="shared" si="25"/>
        <v>15</v>
      </c>
      <c r="J394" s="7"/>
      <c r="K394" s="7">
        <f t="shared" si="26"/>
        <v>0</v>
      </c>
      <c r="L394" s="18">
        <v>1.595</v>
      </c>
      <c r="M394" s="18">
        <f t="shared" si="27"/>
        <v>23.925000000000001</v>
      </c>
      <c r="N394" s="18">
        <f t="shared" si="24"/>
        <v>23.925000000000001</v>
      </c>
      <c r="O394" s="32"/>
    </row>
    <row r="395" spans="1:15">
      <c r="A395" s="5">
        <v>425</v>
      </c>
      <c r="B395" s="6" t="s">
        <v>1069</v>
      </c>
      <c r="C395" s="6" t="s">
        <v>1176</v>
      </c>
      <c r="D395" s="6"/>
      <c r="E395" s="21" t="s">
        <v>1735</v>
      </c>
      <c r="F395" s="7">
        <v>15</v>
      </c>
      <c r="G395" s="7">
        <f>VLOOKUP(C395,'SPD given '!$C$3:$E$593,3,FALSE)</f>
        <v>15</v>
      </c>
      <c r="H395" s="7"/>
      <c r="I395" s="7">
        <f t="shared" si="25"/>
        <v>15</v>
      </c>
      <c r="J395" s="7"/>
      <c r="K395" s="7">
        <f t="shared" si="26"/>
        <v>0</v>
      </c>
      <c r="L395" s="18">
        <v>1.595</v>
      </c>
      <c r="M395" s="18">
        <f t="shared" si="27"/>
        <v>23.925000000000001</v>
      </c>
      <c r="N395" s="18">
        <f t="shared" si="24"/>
        <v>23.925000000000001</v>
      </c>
      <c r="O395" s="32"/>
    </row>
    <row r="396" spans="1:15">
      <c r="A396" s="26">
        <v>426</v>
      </c>
      <c r="B396" s="27" t="s">
        <v>1069</v>
      </c>
      <c r="C396" s="27" t="s">
        <v>1179</v>
      </c>
      <c r="D396" s="27"/>
      <c r="E396" s="28" t="s">
        <v>1723</v>
      </c>
      <c r="F396" s="12">
        <v>1</v>
      </c>
      <c r="G396" s="7">
        <f>VLOOKUP(C396,'SPD given '!$C$3:$E$593,3,FALSE)</f>
        <v>1</v>
      </c>
      <c r="H396" s="7"/>
      <c r="I396" s="12">
        <v>1</v>
      </c>
      <c r="J396" s="12"/>
      <c r="K396" s="12">
        <f t="shared" si="26"/>
        <v>0</v>
      </c>
      <c r="L396" s="29">
        <v>53.161000000000001</v>
      </c>
      <c r="M396" s="18">
        <f t="shared" si="27"/>
        <v>53.161000000000001</v>
      </c>
      <c r="N396" s="29">
        <f t="shared" si="24"/>
        <v>53.161000000000001</v>
      </c>
      <c r="O396" s="33" t="s">
        <v>1799</v>
      </c>
    </row>
    <row r="397" spans="1:15" hidden="1">
      <c r="A397" s="5">
        <v>427</v>
      </c>
      <c r="B397" s="6" t="s">
        <v>1069</v>
      </c>
      <c r="C397" s="6" t="s">
        <v>1181</v>
      </c>
      <c r="D397" s="6"/>
      <c r="E397" s="21" t="s">
        <v>1724</v>
      </c>
      <c r="F397" s="7">
        <v>1</v>
      </c>
      <c r="G397" s="7" t="e">
        <f>VLOOKUP(C397,'SPD given '!$C$3:$E$593,3,FALSE)</f>
        <v>#N/A</v>
      </c>
      <c r="H397" s="7"/>
      <c r="I397" s="7">
        <f t="shared" si="25"/>
        <v>1</v>
      </c>
      <c r="J397" s="7"/>
      <c r="K397" s="7">
        <f t="shared" si="26"/>
        <v>0</v>
      </c>
      <c r="L397" s="18">
        <v>53.161000000000001</v>
      </c>
      <c r="M397" s="18" t="e">
        <f t="shared" si="27"/>
        <v>#N/A</v>
      </c>
      <c r="N397" s="18">
        <f t="shared" si="24"/>
        <v>53.161000000000001</v>
      </c>
      <c r="O397" s="32"/>
    </row>
    <row r="398" spans="1:15">
      <c r="A398" s="5">
        <v>428</v>
      </c>
      <c r="B398" s="6" t="s">
        <v>1069</v>
      </c>
      <c r="C398" s="6" t="s">
        <v>1183</v>
      </c>
      <c r="D398" s="6"/>
      <c r="E398" s="21" t="s">
        <v>1184</v>
      </c>
      <c r="F398" s="7">
        <v>5</v>
      </c>
      <c r="G398" s="7">
        <f>VLOOKUP(C398,'SPD given '!$C$3:$E$593,3,FALSE)</f>
        <v>5</v>
      </c>
      <c r="H398" s="7"/>
      <c r="I398" s="7">
        <f t="shared" si="25"/>
        <v>5</v>
      </c>
      <c r="J398" s="7"/>
      <c r="K398" s="7">
        <f t="shared" si="26"/>
        <v>0</v>
      </c>
      <c r="L398" s="18">
        <v>6.38</v>
      </c>
      <c r="M398" s="18">
        <f t="shared" si="27"/>
        <v>31.9</v>
      </c>
      <c r="N398" s="18">
        <f t="shared" si="24"/>
        <v>31.9</v>
      </c>
      <c r="O398" s="32"/>
    </row>
    <row r="399" spans="1:15" hidden="1">
      <c r="A399" s="5">
        <v>429</v>
      </c>
      <c r="B399" s="6" t="s">
        <v>1069</v>
      </c>
      <c r="C399" s="6" t="s">
        <v>1186</v>
      </c>
      <c r="D399" s="6"/>
      <c r="E399" s="21" t="s">
        <v>1187</v>
      </c>
      <c r="F399" s="7">
        <v>5</v>
      </c>
      <c r="G399" s="7" t="e">
        <f>VLOOKUP(C399,'SPD given '!$C$3:$E$593,3,FALSE)</f>
        <v>#N/A</v>
      </c>
      <c r="H399" s="7"/>
      <c r="I399" s="7">
        <f t="shared" si="25"/>
        <v>5</v>
      </c>
      <c r="J399" s="7"/>
      <c r="K399" s="7">
        <f t="shared" si="26"/>
        <v>0</v>
      </c>
      <c r="L399" s="18">
        <v>6.38</v>
      </c>
      <c r="M399" s="18" t="e">
        <f t="shared" si="27"/>
        <v>#N/A</v>
      </c>
      <c r="N399" s="18">
        <f t="shared" si="24"/>
        <v>31.9</v>
      </c>
      <c r="O399" s="32"/>
    </row>
    <row r="400" spans="1:15">
      <c r="A400" s="5">
        <v>430</v>
      </c>
      <c r="B400" s="6" t="s">
        <v>1069</v>
      </c>
      <c r="C400" s="6" t="s">
        <v>1189</v>
      </c>
      <c r="D400" s="6"/>
      <c r="E400" s="21" t="s">
        <v>1190</v>
      </c>
      <c r="F400" s="7">
        <v>5</v>
      </c>
      <c r="G400" s="7">
        <f>VLOOKUP(C400,'SPD given '!$C$3:$E$593,3,FALSE)</f>
        <v>5</v>
      </c>
      <c r="H400" s="7"/>
      <c r="I400" s="7">
        <f t="shared" si="25"/>
        <v>5</v>
      </c>
      <c r="J400" s="7"/>
      <c r="K400" s="7">
        <f t="shared" si="26"/>
        <v>0</v>
      </c>
      <c r="L400" s="18">
        <v>6.38</v>
      </c>
      <c r="M400" s="18">
        <f t="shared" si="27"/>
        <v>31.9</v>
      </c>
      <c r="N400" s="18">
        <f t="shared" si="24"/>
        <v>31.9</v>
      </c>
      <c r="O400" s="32"/>
    </row>
    <row r="401" spans="1:15" hidden="1">
      <c r="A401" s="5">
        <v>431</v>
      </c>
      <c r="B401" s="6" t="s">
        <v>1069</v>
      </c>
      <c r="C401" s="6" t="s">
        <v>1192</v>
      </c>
      <c r="D401" s="6"/>
      <c r="E401" s="21" t="s">
        <v>1193</v>
      </c>
      <c r="F401" s="7">
        <v>5</v>
      </c>
      <c r="G401" s="7" t="e">
        <f>VLOOKUP(C401,'SPD given '!$C$3:$E$593,3,FALSE)</f>
        <v>#N/A</v>
      </c>
      <c r="H401" s="7"/>
      <c r="I401" s="7">
        <f t="shared" si="25"/>
        <v>5</v>
      </c>
      <c r="J401" s="7"/>
      <c r="K401" s="7">
        <f t="shared" si="26"/>
        <v>0</v>
      </c>
      <c r="L401" s="18">
        <v>6.38</v>
      </c>
      <c r="M401" s="18" t="e">
        <f t="shared" si="27"/>
        <v>#N/A</v>
      </c>
      <c r="N401" s="18">
        <f t="shared" si="24"/>
        <v>31.9</v>
      </c>
      <c r="O401" s="32"/>
    </row>
    <row r="402" spans="1:15">
      <c r="A402" s="5">
        <v>432</v>
      </c>
      <c r="B402" s="6" t="s">
        <v>1069</v>
      </c>
      <c r="C402" s="6" t="s">
        <v>1195</v>
      </c>
      <c r="D402" s="6"/>
      <c r="E402" s="21" t="s">
        <v>1196</v>
      </c>
      <c r="F402" s="7">
        <v>5</v>
      </c>
      <c r="G402" s="7">
        <f>VLOOKUP(C402,'SPD given '!$C$3:$E$593,3,FALSE)</f>
        <v>5</v>
      </c>
      <c r="H402" s="7"/>
      <c r="I402" s="7">
        <f t="shared" si="25"/>
        <v>5</v>
      </c>
      <c r="J402" s="7"/>
      <c r="K402" s="7">
        <f t="shared" si="26"/>
        <v>0</v>
      </c>
      <c r="L402" s="18">
        <v>5.3170000000000002</v>
      </c>
      <c r="M402" s="18">
        <f t="shared" si="27"/>
        <v>26.585000000000001</v>
      </c>
      <c r="N402" s="18">
        <f t="shared" si="24"/>
        <v>26.585000000000001</v>
      </c>
      <c r="O402" s="32"/>
    </row>
    <row r="403" spans="1:15">
      <c r="A403" s="5">
        <v>433</v>
      </c>
      <c r="B403" s="6" t="s">
        <v>1069</v>
      </c>
      <c r="C403" s="6" t="s">
        <v>1198</v>
      </c>
      <c r="D403" s="6"/>
      <c r="E403" s="21" t="s">
        <v>1199</v>
      </c>
      <c r="F403" s="7">
        <v>5</v>
      </c>
      <c r="G403" s="7">
        <f>VLOOKUP(C403,'SPD given '!$C$3:$E$593,3,FALSE)</f>
        <v>5</v>
      </c>
      <c r="H403" s="7"/>
      <c r="I403" s="7">
        <f t="shared" si="25"/>
        <v>5</v>
      </c>
      <c r="J403" s="7" t="s">
        <v>1791</v>
      </c>
      <c r="K403" s="7">
        <f t="shared" si="26"/>
        <v>0</v>
      </c>
      <c r="L403" s="18">
        <v>15.949</v>
      </c>
      <c r="M403" s="18">
        <f t="shared" si="27"/>
        <v>79.745000000000005</v>
      </c>
      <c r="N403" s="18">
        <f t="shared" si="24"/>
        <v>79.745000000000005</v>
      </c>
      <c r="O403" s="32"/>
    </row>
    <row r="404" spans="1:15" hidden="1">
      <c r="A404" s="5">
        <v>434</v>
      </c>
      <c r="B404" s="6" t="s">
        <v>1069</v>
      </c>
      <c r="C404" s="6" t="s">
        <v>1201</v>
      </c>
      <c r="D404" s="6"/>
      <c r="E404" s="21" t="s">
        <v>1202</v>
      </c>
      <c r="F404" s="7">
        <v>10</v>
      </c>
      <c r="G404" s="7" t="e">
        <f>VLOOKUP(C404,'SPD given '!$C$3:$E$593,3,FALSE)</f>
        <v>#N/A</v>
      </c>
      <c r="H404" s="7"/>
      <c r="I404" s="7">
        <v>0</v>
      </c>
      <c r="J404" s="7"/>
      <c r="K404" s="7">
        <f t="shared" si="26"/>
        <v>-10</v>
      </c>
      <c r="L404" s="18">
        <v>2.6589999999999998</v>
      </c>
      <c r="M404" s="18" t="e">
        <f t="shared" si="27"/>
        <v>#N/A</v>
      </c>
      <c r="N404" s="18">
        <f t="shared" si="24"/>
        <v>26.589999999999996</v>
      </c>
      <c r="O404" s="32" t="s">
        <v>1800</v>
      </c>
    </row>
    <row r="405" spans="1:15" hidden="1">
      <c r="A405" s="5">
        <v>435</v>
      </c>
      <c r="B405" s="6" t="s">
        <v>1069</v>
      </c>
      <c r="C405" s="6" t="s">
        <v>1204</v>
      </c>
      <c r="D405" s="6"/>
      <c r="E405" s="21" t="s">
        <v>1205</v>
      </c>
      <c r="F405" s="7">
        <v>10</v>
      </c>
      <c r="G405" s="7" t="e">
        <f>VLOOKUP(C405,'SPD given '!$C$3:$E$593,3,FALSE)</f>
        <v>#N/A</v>
      </c>
      <c r="H405" s="7"/>
      <c r="I405" s="7">
        <v>0</v>
      </c>
      <c r="J405" s="7"/>
      <c r="K405" s="7">
        <f t="shared" si="26"/>
        <v>-10</v>
      </c>
      <c r="L405" s="18">
        <v>2.6589999999999998</v>
      </c>
      <c r="M405" s="18" t="e">
        <f t="shared" si="27"/>
        <v>#N/A</v>
      </c>
      <c r="N405" s="18">
        <f t="shared" si="24"/>
        <v>26.589999999999996</v>
      </c>
      <c r="O405" s="32" t="s">
        <v>1800</v>
      </c>
    </row>
    <row r="406" spans="1:15" hidden="1">
      <c r="A406" s="5">
        <v>436</v>
      </c>
      <c r="B406" s="6" t="s">
        <v>1069</v>
      </c>
      <c r="C406" s="6" t="s">
        <v>1207</v>
      </c>
      <c r="D406" s="6"/>
      <c r="E406" s="21" t="s">
        <v>1208</v>
      </c>
      <c r="F406" s="7">
        <v>10</v>
      </c>
      <c r="G406" s="7" t="e">
        <f>VLOOKUP(C406,'SPD given '!$C$3:$E$593,3,FALSE)</f>
        <v>#N/A</v>
      </c>
      <c r="H406" s="7"/>
      <c r="I406" s="7">
        <v>0</v>
      </c>
      <c r="J406" s="7"/>
      <c r="K406" s="7">
        <f t="shared" si="26"/>
        <v>-10</v>
      </c>
      <c r="L406" s="18">
        <v>2.6589999999999998</v>
      </c>
      <c r="M406" s="18" t="e">
        <f t="shared" si="27"/>
        <v>#N/A</v>
      </c>
      <c r="N406" s="18">
        <f t="shared" si="24"/>
        <v>26.589999999999996</v>
      </c>
      <c r="O406" s="32" t="s">
        <v>1800</v>
      </c>
    </row>
    <row r="407" spans="1:15" hidden="1">
      <c r="A407" s="5">
        <v>437</v>
      </c>
      <c r="B407" s="6" t="s">
        <v>1069</v>
      </c>
      <c r="C407" s="6" t="s">
        <v>1210</v>
      </c>
      <c r="D407" s="6"/>
      <c r="E407" s="21" t="s">
        <v>1211</v>
      </c>
      <c r="F407" s="7">
        <v>10</v>
      </c>
      <c r="G407" s="7" t="e">
        <f>VLOOKUP(C407,'SPD given '!$C$3:$E$593,3,FALSE)</f>
        <v>#N/A</v>
      </c>
      <c r="H407" s="7"/>
      <c r="I407" s="7">
        <v>0</v>
      </c>
      <c r="J407" s="7"/>
      <c r="K407" s="7">
        <f t="shared" si="26"/>
        <v>-10</v>
      </c>
      <c r="L407" s="18">
        <v>2.6589999999999998</v>
      </c>
      <c r="M407" s="18" t="e">
        <f t="shared" si="27"/>
        <v>#N/A</v>
      </c>
      <c r="N407" s="18">
        <f t="shared" si="24"/>
        <v>26.589999999999996</v>
      </c>
      <c r="O407" s="32" t="s">
        <v>1800</v>
      </c>
    </row>
    <row r="408" spans="1:15">
      <c r="A408" s="5">
        <v>438</v>
      </c>
      <c r="B408" s="6" t="s">
        <v>1069</v>
      </c>
      <c r="C408" s="6" t="s">
        <v>1213</v>
      </c>
      <c r="D408" s="6"/>
      <c r="E408" s="21" t="s">
        <v>1214</v>
      </c>
      <c r="F408" s="7">
        <v>1</v>
      </c>
      <c r="G408" s="7">
        <f>VLOOKUP(C408,'SPD given '!$C$3:$E$593,3,FALSE)</f>
        <v>1</v>
      </c>
      <c r="H408" s="7"/>
      <c r="I408" s="7">
        <f t="shared" si="25"/>
        <v>1</v>
      </c>
      <c r="J408" s="7"/>
      <c r="K408" s="7">
        <f t="shared" si="26"/>
        <v>0</v>
      </c>
      <c r="L408" s="18">
        <v>42.529000000000003</v>
      </c>
      <c r="M408" s="18">
        <f t="shared" si="27"/>
        <v>42.529000000000003</v>
      </c>
      <c r="N408" s="18">
        <f t="shared" si="24"/>
        <v>42.529000000000003</v>
      </c>
      <c r="O408" s="32"/>
    </row>
    <row r="409" spans="1:15" hidden="1">
      <c r="A409" s="5">
        <v>439</v>
      </c>
      <c r="B409" s="6" t="s">
        <v>1069</v>
      </c>
      <c r="C409" s="6" t="s">
        <v>1216</v>
      </c>
      <c r="D409" s="6"/>
      <c r="E409" s="21" t="s">
        <v>185</v>
      </c>
      <c r="F409" s="7">
        <v>1</v>
      </c>
      <c r="G409" s="7" t="e">
        <f>VLOOKUP(C409,'SPD given '!$C$3:$E$593,3,FALSE)</f>
        <v>#N/A</v>
      </c>
      <c r="H409" s="7"/>
      <c r="I409" s="7">
        <f t="shared" si="25"/>
        <v>1</v>
      </c>
      <c r="J409" s="7"/>
      <c r="K409" s="7">
        <f t="shared" si="26"/>
        <v>0</v>
      </c>
      <c r="L409" s="18">
        <v>42.529000000000003</v>
      </c>
      <c r="M409" s="18" t="e">
        <f t="shared" si="27"/>
        <v>#N/A</v>
      </c>
      <c r="N409" s="18">
        <f t="shared" si="24"/>
        <v>42.529000000000003</v>
      </c>
      <c r="O409" s="32"/>
    </row>
    <row r="410" spans="1:15">
      <c r="A410" s="5">
        <v>440</v>
      </c>
      <c r="B410" s="6" t="s">
        <v>1069</v>
      </c>
      <c r="C410" s="6" t="s">
        <v>1219</v>
      </c>
      <c r="D410" s="6"/>
      <c r="E410" s="21" t="s">
        <v>1220</v>
      </c>
      <c r="F410" s="7">
        <v>3</v>
      </c>
      <c r="G410" s="7">
        <f>VLOOKUP(C410,'SPD given '!$C$3:$E$593,3,FALSE)</f>
        <v>3</v>
      </c>
      <c r="H410" s="7"/>
      <c r="I410" s="7">
        <f t="shared" si="25"/>
        <v>3</v>
      </c>
      <c r="J410" s="7"/>
      <c r="K410" s="7">
        <f t="shared" si="26"/>
        <v>0</v>
      </c>
      <c r="L410" s="18">
        <v>63.792999999999999</v>
      </c>
      <c r="M410" s="18">
        <f t="shared" si="27"/>
        <v>191.37899999999999</v>
      </c>
      <c r="N410" s="18">
        <f t="shared" si="24"/>
        <v>191.37899999999999</v>
      </c>
      <c r="O410" s="32"/>
    </row>
    <row r="411" spans="1:15" hidden="1">
      <c r="A411" s="5">
        <v>441</v>
      </c>
      <c r="B411" s="6" t="s">
        <v>1069</v>
      </c>
      <c r="C411" s="6" t="s">
        <v>1222</v>
      </c>
      <c r="D411" s="6"/>
      <c r="E411" s="21" t="s">
        <v>495</v>
      </c>
      <c r="F411" s="7">
        <v>10</v>
      </c>
      <c r="G411" s="7" t="e">
        <f>VLOOKUP(C411,'SPD given '!$C$3:$E$593,3,FALSE)</f>
        <v>#N/A</v>
      </c>
      <c r="H411" s="7"/>
      <c r="I411" s="7">
        <f t="shared" si="25"/>
        <v>10</v>
      </c>
      <c r="J411" s="7"/>
      <c r="K411" s="7">
        <f t="shared" si="26"/>
        <v>0</v>
      </c>
      <c r="L411" s="18">
        <v>2.6589999999999998</v>
      </c>
      <c r="M411" s="18" t="e">
        <f t="shared" si="27"/>
        <v>#N/A</v>
      </c>
      <c r="N411" s="18">
        <f t="shared" si="24"/>
        <v>26.589999999999996</v>
      </c>
      <c r="O411" s="32"/>
    </row>
    <row r="412" spans="1:15">
      <c r="A412" s="5">
        <v>442</v>
      </c>
      <c r="B412" s="6" t="s">
        <v>4</v>
      </c>
      <c r="C412" s="6" t="s">
        <v>1225</v>
      </c>
      <c r="D412" s="6"/>
      <c r="E412" s="21" t="s">
        <v>1226</v>
      </c>
      <c r="F412" s="7">
        <v>50</v>
      </c>
      <c r="G412" s="7">
        <f>VLOOKUP(C412,'SPD given '!$C$3:$E$593,3,FALSE)</f>
        <v>20</v>
      </c>
      <c r="H412" s="7"/>
      <c r="I412" s="7">
        <v>0</v>
      </c>
      <c r="J412" s="7"/>
      <c r="K412" s="7">
        <f t="shared" si="26"/>
        <v>-50</v>
      </c>
      <c r="L412" s="18">
        <v>0.31900000000000001</v>
      </c>
      <c r="M412" s="18">
        <f t="shared" si="27"/>
        <v>6.38</v>
      </c>
      <c r="N412" s="18">
        <f t="shared" si="24"/>
        <v>15.950000000000001</v>
      </c>
      <c r="O412" s="32"/>
    </row>
    <row r="413" spans="1:15">
      <c r="A413" s="5">
        <v>443</v>
      </c>
      <c r="B413" s="6" t="s">
        <v>719</v>
      </c>
      <c r="C413" s="6" t="s">
        <v>1228</v>
      </c>
      <c r="D413" s="6"/>
      <c r="E413" s="21" t="s">
        <v>1229</v>
      </c>
      <c r="F413" s="7">
        <v>50</v>
      </c>
      <c r="G413" s="7">
        <f>VLOOKUP(C413,'SPD given '!$C$3:$E$593,3,FALSE)</f>
        <v>50</v>
      </c>
      <c r="H413" s="7"/>
      <c r="I413" s="7">
        <f t="shared" si="25"/>
        <v>50</v>
      </c>
      <c r="J413" s="7"/>
      <c r="K413" s="7">
        <f t="shared" si="26"/>
        <v>0</v>
      </c>
      <c r="L413" s="18">
        <v>0.31900000000000001</v>
      </c>
      <c r="M413" s="18">
        <f t="shared" si="27"/>
        <v>15.950000000000001</v>
      </c>
      <c r="N413" s="18">
        <f t="shared" si="24"/>
        <v>15.950000000000001</v>
      </c>
      <c r="O413" s="32"/>
    </row>
    <row r="414" spans="1:15" hidden="1">
      <c r="A414" s="5">
        <v>444</v>
      </c>
      <c r="B414" s="6" t="s">
        <v>719</v>
      </c>
      <c r="C414" s="6" t="s">
        <v>1231</v>
      </c>
      <c r="D414" s="6"/>
      <c r="E414" s="21" t="s">
        <v>1232</v>
      </c>
      <c r="F414" s="7">
        <v>50</v>
      </c>
      <c r="G414" s="7" t="e">
        <f>VLOOKUP(C414,'SPD given '!$C$3:$E$593,3,FALSE)</f>
        <v>#N/A</v>
      </c>
      <c r="H414" s="7"/>
      <c r="I414" s="7">
        <v>0</v>
      </c>
      <c r="J414" s="7"/>
      <c r="K414" s="7">
        <f t="shared" si="26"/>
        <v>-50</v>
      </c>
      <c r="L414" s="18">
        <v>0.31900000000000001</v>
      </c>
      <c r="M414" s="18" t="e">
        <f t="shared" si="27"/>
        <v>#N/A</v>
      </c>
      <c r="N414" s="18">
        <f t="shared" si="24"/>
        <v>15.950000000000001</v>
      </c>
      <c r="O414" s="32"/>
    </row>
    <row r="415" spans="1:15">
      <c r="A415" s="5">
        <v>445</v>
      </c>
      <c r="B415" s="6" t="s">
        <v>719</v>
      </c>
      <c r="C415" s="6" t="s">
        <v>1234</v>
      </c>
      <c r="D415" s="6"/>
      <c r="E415" s="21" t="s">
        <v>1725</v>
      </c>
      <c r="F415" s="7">
        <v>50</v>
      </c>
      <c r="G415" s="7">
        <f>VLOOKUP(C415,'SPD given '!$C$3:$E$593,3,FALSE)</f>
        <v>50</v>
      </c>
      <c r="H415" s="7"/>
      <c r="I415" s="7">
        <v>0</v>
      </c>
      <c r="J415" s="7"/>
      <c r="K415" s="7">
        <f t="shared" si="26"/>
        <v>-50</v>
      </c>
      <c r="L415" s="18">
        <v>0.107</v>
      </c>
      <c r="M415" s="18">
        <f t="shared" si="27"/>
        <v>5.35</v>
      </c>
      <c r="N415" s="18">
        <f t="shared" si="24"/>
        <v>5.35</v>
      </c>
      <c r="O415" s="32"/>
    </row>
    <row r="416" spans="1:15" hidden="1">
      <c r="A416" s="5">
        <v>446</v>
      </c>
      <c r="B416" s="6" t="s">
        <v>719</v>
      </c>
      <c r="C416" s="6" t="s">
        <v>1236</v>
      </c>
      <c r="D416" s="6"/>
      <c r="E416" s="21" t="s">
        <v>1237</v>
      </c>
      <c r="F416" s="7">
        <v>30</v>
      </c>
      <c r="G416" s="7" t="e">
        <f>VLOOKUP(C416,'SPD given '!$C$3:$E$593,3,FALSE)</f>
        <v>#N/A</v>
      </c>
      <c r="H416" s="7"/>
      <c r="I416" s="7">
        <v>0</v>
      </c>
      <c r="J416" s="7"/>
      <c r="K416" s="7">
        <f t="shared" si="26"/>
        <v>-30</v>
      </c>
      <c r="L416" s="18">
        <v>0.21299999999999999</v>
      </c>
      <c r="M416" s="18" t="e">
        <f t="shared" si="27"/>
        <v>#N/A</v>
      </c>
      <c r="N416" s="18">
        <f t="shared" si="24"/>
        <v>6.39</v>
      </c>
      <c r="O416" s="32"/>
    </row>
    <row r="417" spans="1:15" hidden="1">
      <c r="A417" s="5">
        <v>447</v>
      </c>
      <c r="B417" s="6" t="s">
        <v>719</v>
      </c>
      <c r="C417" s="6" t="s">
        <v>1239</v>
      </c>
      <c r="D417" s="6"/>
      <c r="E417" s="21" t="s">
        <v>1240</v>
      </c>
      <c r="F417" s="7">
        <v>30</v>
      </c>
      <c r="G417" s="7" t="e">
        <f>VLOOKUP(C417,'SPD given '!$C$3:$E$593,3,FALSE)</f>
        <v>#N/A</v>
      </c>
      <c r="H417" s="7"/>
      <c r="I417" s="7">
        <v>0</v>
      </c>
      <c r="J417" s="7"/>
      <c r="K417" s="7">
        <f t="shared" si="26"/>
        <v>-30</v>
      </c>
      <c r="L417" s="18">
        <v>4.2530000000000001</v>
      </c>
      <c r="M417" s="18" t="e">
        <f t="shared" si="27"/>
        <v>#N/A</v>
      </c>
      <c r="N417" s="18">
        <f t="shared" si="24"/>
        <v>127.59</v>
      </c>
      <c r="O417" s="32"/>
    </row>
    <row r="418" spans="1:15" hidden="1">
      <c r="A418" s="5">
        <v>448</v>
      </c>
      <c r="B418" s="6" t="s">
        <v>719</v>
      </c>
      <c r="C418" s="10"/>
      <c r="D418" s="10"/>
      <c r="E418" s="21" t="s">
        <v>601</v>
      </c>
      <c r="F418" s="7">
        <v>30</v>
      </c>
      <c r="G418" s="7" t="e">
        <f>VLOOKUP(C418,'SPD given '!$C$3:$E$593,3,FALSE)</f>
        <v>#N/A</v>
      </c>
      <c r="H418" s="7"/>
      <c r="I418" s="7">
        <v>0</v>
      </c>
      <c r="J418" s="7"/>
      <c r="K418" s="7">
        <f t="shared" si="26"/>
        <v>-30</v>
      </c>
      <c r="L418" s="18">
        <v>0.63800000000000001</v>
      </c>
      <c r="M418" s="18" t="e">
        <f t="shared" si="27"/>
        <v>#N/A</v>
      </c>
      <c r="N418" s="18">
        <f t="shared" si="24"/>
        <v>19.14</v>
      </c>
      <c r="O418" s="32"/>
    </row>
    <row r="419" spans="1:15" hidden="1">
      <c r="A419" s="5">
        <v>449</v>
      </c>
      <c r="B419" s="6" t="s">
        <v>719</v>
      </c>
      <c r="C419" s="10"/>
      <c r="D419" s="10"/>
      <c r="E419" s="21" t="s">
        <v>642</v>
      </c>
      <c r="F419" s="7">
        <v>10</v>
      </c>
      <c r="G419" s="7" t="e">
        <f>VLOOKUP(C419,'SPD given '!$C$3:$E$593,3,FALSE)</f>
        <v>#N/A</v>
      </c>
      <c r="H419" s="7"/>
      <c r="I419" s="7">
        <v>0</v>
      </c>
      <c r="J419" s="7"/>
      <c r="K419" s="7">
        <f t="shared" si="26"/>
        <v>-10</v>
      </c>
      <c r="L419" s="18">
        <v>1.0640000000000001</v>
      </c>
      <c r="M419" s="18" t="e">
        <f t="shared" si="27"/>
        <v>#N/A</v>
      </c>
      <c r="N419" s="18">
        <f t="shared" si="24"/>
        <v>10.64</v>
      </c>
      <c r="O419" s="32"/>
    </row>
    <row r="420" spans="1:15" hidden="1">
      <c r="A420" s="5">
        <v>450</v>
      </c>
      <c r="B420" s="6" t="s">
        <v>719</v>
      </c>
      <c r="C420" s="6" t="s">
        <v>1246</v>
      </c>
      <c r="D420" s="6"/>
      <c r="E420" s="21" t="s">
        <v>1247</v>
      </c>
      <c r="F420" s="7">
        <v>10</v>
      </c>
      <c r="G420" s="7" t="e">
        <f>VLOOKUP(C420,'SPD given '!$C$3:$E$593,3,FALSE)</f>
        <v>#N/A</v>
      </c>
      <c r="H420" s="7"/>
      <c r="I420" s="7">
        <v>8</v>
      </c>
      <c r="J420" s="7"/>
      <c r="K420" s="7">
        <f t="shared" si="26"/>
        <v>-2</v>
      </c>
      <c r="L420" s="18">
        <v>3.2959999999999998</v>
      </c>
      <c r="M420" s="18" t="e">
        <f t="shared" si="27"/>
        <v>#N/A</v>
      </c>
      <c r="N420" s="18">
        <f t="shared" si="24"/>
        <v>32.96</v>
      </c>
      <c r="O420" s="32"/>
    </row>
    <row r="421" spans="1:15" hidden="1">
      <c r="A421" s="5">
        <v>451</v>
      </c>
      <c r="B421" s="6" t="s">
        <v>4</v>
      </c>
      <c r="C421" s="10"/>
      <c r="D421" s="10"/>
      <c r="E421" s="21" t="s">
        <v>215</v>
      </c>
      <c r="F421" s="7">
        <v>50</v>
      </c>
      <c r="G421" s="7" t="e">
        <f>VLOOKUP(C421,'SPD given '!$C$3:$E$593,3,FALSE)</f>
        <v>#N/A</v>
      </c>
      <c r="H421" s="7"/>
      <c r="I421" s="7">
        <v>0</v>
      </c>
      <c r="J421" s="7"/>
      <c r="K421" s="7">
        <f t="shared" si="26"/>
        <v>-50</v>
      </c>
      <c r="L421" s="18">
        <v>0.63800000000000001</v>
      </c>
      <c r="M421" s="18" t="e">
        <f t="shared" si="27"/>
        <v>#N/A</v>
      </c>
      <c r="N421" s="18">
        <f t="shared" si="24"/>
        <v>31.900000000000002</v>
      </c>
      <c r="O421" s="32"/>
    </row>
    <row r="422" spans="1:15" hidden="1">
      <c r="A422" s="5">
        <v>453</v>
      </c>
      <c r="B422" s="6" t="s">
        <v>4</v>
      </c>
      <c r="C422" s="6" t="s">
        <v>1253</v>
      </c>
      <c r="D422" s="6"/>
      <c r="E422" s="21" t="s">
        <v>1254</v>
      </c>
      <c r="F422" s="7">
        <v>20</v>
      </c>
      <c r="G422" s="7" t="e">
        <f>VLOOKUP(C422,'SPD given '!$C$3:$E$593,3,FALSE)</f>
        <v>#N/A</v>
      </c>
      <c r="H422" s="7"/>
      <c r="I422" s="7">
        <v>0</v>
      </c>
      <c r="J422" s="7"/>
      <c r="K422" s="7">
        <f t="shared" si="26"/>
        <v>-20</v>
      </c>
      <c r="L422" s="18">
        <v>10.632999999999999</v>
      </c>
      <c r="M422" s="18" t="e">
        <f t="shared" si="27"/>
        <v>#N/A</v>
      </c>
      <c r="N422" s="18">
        <f t="shared" si="24"/>
        <v>212.65999999999997</v>
      </c>
      <c r="O422" s="32"/>
    </row>
    <row r="423" spans="1:15" hidden="1">
      <c r="A423" s="5">
        <v>454</v>
      </c>
      <c r="B423" s="6" t="s">
        <v>4</v>
      </c>
      <c r="C423" s="6" t="s">
        <v>1256</v>
      </c>
      <c r="D423" s="6"/>
      <c r="E423" s="21" t="s">
        <v>1257</v>
      </c>
      <c r="F423" s="7">
        <v>10</v>
      </c>
      <c r="G423" s="7" t="e">
        <f>VLOOKUP(C423,'SPD given '!$C$3:$E$593,3,FALSE)</f>
        <v>#N/A</v>
      </c>
      <c r="H423" s="7"/>
      <c r="I423" s="7">
        <v>12</v>
      </c>
      <c r="J423" s="7"/>
      <c r="K423" s="7">
        <f t="shared" si="26"/>
        <v>2</v>
      </c>
      <c r="L423" s="18">
        <v>0.53200000000000003</v>
      </c>
      <c r="M423" s="18" t="e">
        <f t="shared" si="27"/>
        <v>#N/A</v>
      </c>
      <c r="N423" s="18">
        <f t="shared" si="24"/>
        <v>5.32</v>
      </c>
      <c r="O423" s="32"/>
    </row>
    <row r="424" spans="1:15" hidden="1">
      <c r="A424" s="5">
        <v>455</v>
      </c>
      <c r="B424" s="6" t="s">
        <v>4</v>
      </c>
      <c r="C424" s="10"/>
      <c r="D424" s="10"/>
      <c r="E424" s="21" t="s">
        <v>525</v>
      </c>
      <c r="F424" s="7">
        <v>50</v>
      </c>
      <c r="G424" s="7" t="e">
        <f>VLOOKUP(C424,'SPD given '!$C$3:$E$593,3,FALSE)</f>
        <v>#N/A</v>
      </c>
      <c r="H424" s="7"/>
      <c r="I424" s="7">
        <v>0</v>
      </c>
      <c r="J424" s="7"/>
      <c r="K424" s="7">
        <f t="shared" si="26"/>
        <v>-50</v>
      </c>
      <c r="L424" s="18">
        <v>0.745</v>
      </c>
      <c r="M424" s="18" t="e">
        <f t="shared" si="27"/>
        <v>#N/A</v>
      </c>
      <c r="N424" s="18">
        <f t="shared" si="24"/>
        <v>37.25</v>
      </c>
      <c r="O424" s="32"/>
    </row>
    <row r="425" spans="1:15" hidden="1">
      <c r="A425" s="5">
        <v>457</v>
      </c>
      <c r="B425" s="6" t="s">
        <v>4</v>
      </c>
      <c r="C425" s="6" t="s">
        <v>1263</v>
      </c>
      <c r="D425" s="6"/>
      <c r="E425" s="21" t="s">
        <v>1264</v>
      </c>
      <c r="F425" s="7">
        <v>50</v>
      </c>
      <c r="G425" s="7" t="e">
        <f>VLOOKUP(C425,'SPD given '!$C$3:$E$593,3,FALSE)</f>
        <v>#N/A</v>
      </c>
      <c r="H425" s="7"/>
      <c r="I425" s="7">
        <v>0</v>
      </c>
      <c r="J425" s="7"/>
      <c r="K425" s="7">
        <f t="shared" si="26"/>
        <v>-50</v>
      </c>
      <c r="L425" s="18">
        <v>1.17</v>
      </c>
      <c r="M425" s="18" t="e">
        <f t="shared" si="27"/>
        <v>#N/A</v>
      </c>
      <c r="N425" s="18">
        <f t="shared" si="24"/>
        <v>58.5</v>
      </c>
      <c r="O425" s="32"/>
    </row>
    <row r="426" spans="1:15" hidden="1">
      <c r="A426" s="5">
        <v>458</v>
      </c>
      <c r="B426" s="6" t="s">
        <v>4</v>
      </c>
      <c r="C426" s="6" t="s">
        <v>1266</v>
      </c>
      <c r="D426" s="6"/>
      <c r="E426" s="21" t="s">
        <v>1267</v>
      </c>
      <c r="F426" s="7">
        <v>50</v>
      </c>
      <c r="G426" s="7" t="e">
        <f>VLOOKUP(C426,'SPD given '!$C$3:$E$593,3,FALSE)</f>
        <v>#N/A</v>
      </c>
      <c r="H426" s="7"/>
      <c r="I426" s="7">
        <v>0</v>
      </c>
      <c r="J426" s="7"/>
      <c r="K426" s="7">
        <f t="shared" si="26"/>
        <v>-50</v>
      </c>
      <c r="L426" s="18">
        <v>0.107</v>
      </c>
      <c r="M426" s="18" t="e">
        <f t="shared" si="27"/>
        <v>#N/A</v>
      </c>
      <c r="N426" s="18">
        <f t="shared" si="24"/>
        <v>5.35</v>
      </c>
      <c r="O426" s="32"/>
    </row>
    <row r="427" spans="1:15" hidden="1">
      <c r="A427" s="5">
        <v>459</v>
      </c>
      <c r="B427" s="6" t="s">
        <v>4</v>
      </c>
      <c r="C427" s="10"/>
      <c r="D427" s="10"/>
      <c r="E427" s="21" t="s">
        <v>1269</v>
      </c>
      <c r="F427" s="7">
        <v>50</v>
      </c>
      <c r="G427" s="7" t="e">
        <f>VLOOKUP(C427,'SPD given '!$C$3:$E$593,3,FALSE)</f>
        <v>#N/A</v>
      </c>
      <c r="H427" s="7"/>
      <c r="I427" s="7">
        <v>0</v>
      </c>
      <c r="J427" s="7"/>
      <c r="K427" s="7">
        <f t="shared" si="26"/>
        <v>-50</v>
      </c>
      <c r="L427" s="18">
        <v>0.85099999999999998</v>
      </c>
      <c r="M427" s="18" t="e">
        <f t="shared" si="27"/>
        <v>#N/A</v>
      </c>
      <c r="N427" s="18">
        <f t="shared" si="24"/>
        <v>42.55</v>
      </c>
      <c r="O427" s="32"/>
    </row>
    <row r="428" spans="1:15" hidden="1">
      <c r="A428" s="5">
        <v>460</v>
      </c>
      <c r="B428" s="6" t="s">
        <v>4</v>
      </c>
      <c r="C428" s="6" t="s">
        <v>1271</v>
      </c>
      <c r="D428" s="6"/>
      <c r="E428" s="21" t="s">
        <v>1272</v>
      </c>
      <c r="F428" s="7">
        <v>50</v>
      </c>
      <c r="G428" s="7" t="e">
        <f>VLOOKUP(C428,'SPD given '!$C$3:$E$593,3,FALSE)</f>
        <v>#N/A</v>
      </c>
      <c r="H428" s="7"/>
      <c r="I428" s="7">
        <v>0</v>
      </c>
      <c r="J428" s="7"/>
      <c r="K428" s="7">
        <f t="shared" si="26"/>
        <v>-50</v>
      </c>
      <c r="L428" s="18">
        <v>1.595</v>
      </c>
      <c r="M428" s="18" t="e">
        <f t="shared" si="27"/>
        <v>#N/A</v>
      </c>
      <c r="N428" s="18">
        <f t="shared" si="24"/>
        <v>79.75</v>
      </c>
      <c r="O428" s="32"/>
    </row>
    <row r="429" spans="1:15" hidden="1">
      <c r="A429" s="5">
        <v>461</v>
      </c>
      <c r="B429" s="6" t="s">
        <v>4</v>
      </c>
      <c r="C429" s="6" t="s">
        <v>1274</v>
      </c>
      <c r="D429" s="6"/>
      <c r="E429" s="21" t="s">
        <v>1275</v>
      </c>
      <c r="F429" s="7">
        <v>50</v>
      </c>
      <c r="G429" s="7" t="e">
        <f>VLOOKUP(C429,'SPD given '!$C$3:$E$593,3,FALSE)</f>
        <v>#N/A</v>
      </c>
      <c r="H429" s="7"/>
      <c r="I429" s="7">
        <v>0</v>
      </c>
      <c r="J429" s="7"/>
      <c r="K429" s="7">
        <f t="shared" si="26"/>
        <v>-50</v>
      </c>
      <c r="L429" s="18">
        <v>0.107</v>
      </c>
      <c r="M429" s="18" t="e">
        <f t="shared" si="27"/>
        <v>#N/A</v>
      </c>
      <c r="N429" s="18">
        <f t="shared" si="24"/>
        <v>5.35</v>
      </c>
      <c r="O429" s="32"/>
    </row>
    <row r="430" spans="1:15" hidden="1">
      <c r="A430" s="5">
        <v>462</v>
      </c>
      <c r="B430" s="6" t="s">
        <v>4</v>
      </c>
      <c r="C430" s="10"/>
      <c r="D430" s="10"/>
      <c r="E430" s="21" t="s">
        <v>1277</v>
      </c>
      <c r="F430" s="7">
        <v>50</v>
      </c>
      <c r="G430" s="7" t="e">
        <f>VLOOKUP(C430,'SPD given '!$C$3:$E$593,3,FALSE)</f>
        <v>#N/A</v>
      </c>
      <c r="H430" s="7"/>
      <c r="I430" s="7">
        <v>0</v>
      </c>
      <c r="J430" s="7"/>
      <c r="K430" s="7">
        <f t="shared" si="26"/>
        <v>-50</v>
      </c>
      <c r="L430" s="18">
        <v>0.17100000000000001</v>
      </c>
      <c r="M430" s="18" t="e">
        <f t="shared" si="27"/>
        <v>#N/A</v>
      </c>
      <c r="N430" s="18">
        <f t="shared" si="24"/>
        <v>8.5500000000000007</v>
      </c>
      <c r="O430" s="32"/>
    </row>
    <row r="431" spans="1:15" hidden="1">
      <c r="A431" s="5">
        <v>463</v>
      </c>
      <c r="B431" s="6" t="s">
        <v>4</v>
      </c>
      <c r="C431" s="10"/>
      <c r="D431" s="10"/>
      <c r="E431" s="21" t="s">
        <v>1279</v>
      </c>
      <c r="F431" s="7">
        <v>50</v>
      </c>
      <c r="G431" s="7" t="e">
        <f>VLOOKUP(C431,'SPD given '!$C$3:$E$593,3,FALSE)</f>
        <v>#N/A</v>
      </c>
      <c r="H431" s="7"/>
      <c r="I431" s="7">
        <v>0</v>
      </c>
      <c r="J431" s="7"/>
      <c r="K431" s="7">
        <f t="shared" si="26"/>
        <v>-50</v>
      </c>
      <c r="L431" s="18">
        <v>8.5060000000000002</v>
      </c>
      <c r="M431" s="18" t="e">
        <f t="shared" si="27"/>
        <v>#N/A</v>
      </c>
      <c r="N431" s="18">
        <f t="shared" si="24"/>
        <v>425.3</v>
      </c>
      <c r="O431" s="32"/>
    </row>
    <row r="432" spans="1:15" hidden="1">
      <c r="A432" s="5">
        <v>464</v>
      </c>
      <c r="B432" s="6" t="s">
        <v>4</v>
      </c>
      <c r="C432" s="10"/>
      <c r="D432" s="10"/>
      <c r="E432" s="21" t="s">
        <v>1281</v>
      </c>
      <c r="F432" s="7">
        <v>50</v>
      </c>
      <c r="G432" s="7" t="e">
        <f>VLOOKUP(C432,'SPD given '!$C$3:$E$593,3,FALSE)</f>
        <v>#N/A</v>
      </c>
      <c r="H432" s="7"/>
      <c r="I432" s="7">
        <v>0</v>
      </c>
      <c r="J432" s="7"/>
      <c r="K432" s="7">
        <f t="shared" si="26"/>
        <v>-50</v>
      </c>
      <c r="L432" s="18">
        <v>4.2530000000000001</v>
      </c>
      <c r="M432" s="18" t="e">
        <f t="shared" si="27"/>
        <v>#N/A</v>
      </c>
      <c r="N432" s="18">
        <f t="shared" si="24"/>
        <v>212.65</v>
      </c>
      <c r="O432" s="32"/>
    </row>
    <row r="433" spans="1:15" hidden="1">
      <c r="A433" s="5">
        <v>467</v>
      </c>
      <c r="B433" s="6" t="s">
        <v>4</v>
      </c>
      <c r="C433" s="6" t="s">
        <v>1288</v>
      </c>
      <c r="D433" s="6"/>
      <c r="E433" s="21" t="s">
        <v>1289</v>
      </c>
      <c r="F433" s="7">
        <v>10</v>
      </c>
      <c r="G433" s="7" t="e">
        <f>VLOOKUP(C433,'SPD given '!$C$3:$E$593,3,FALSE)</f>
        <v>#N/A</v>
      </c>
      <c r="H433" s="7"/>
      <c r="I433" s="7">
        <v>0</v>
      </c>
      <c r="J433" s="7"/>
      <c r="K433" s="7">
        <f t="shared" si="26"/>
        <v>-10</v>
      </c>
      <c r="L433" s="18">
        <v>3.19</v>
      </c>
      <c r="M433" s="18" t="e">
        <f t="shared" si="27"/>
        <v>#N/A</v>
      </c>
      <c r="N433" s="18">
        <f t="shared" si="24"/>
        <v>31.9</v>
      </c>
      <c r="O433" s="32"/>
    </row>
    <row r="434" spans="1:15" hidden="1">
      <c r="A434" s="5">
        <v>468</v>
      </c>
      <c r="B434" s="6" t="s">
        <v>4</v>
      </c>
      <c r="C434" s="10"/>
      <c r="D434" s="10"/>
      <c r="E434" s="21" t="s">
        <v>1291</v>
      </c>
      <c r="F434" s="7">
        <v>5</v>
      </c>
      <c r="G434" s="7" t="e">
        <f>VLOOKUP(C434,'SPD given '!$C$3:$E$593,3,FALSE)</f>
        <v>#N/A</v>
      </c>
      <c r="H434" s="7"/>
      <c r="I434" s="7">
        <f t="shared" si="25"/>
        <v>5</v>
      </c>
      <c r="J434" s="7"/>
      <c r="K434" s="7">
        <f t="shared" si="26"/>
        <v>0</v>
      </c>
      <c r="L434" s="18">
        <v>8.8889999999999993</v>
      </c>
      <c r="M434" s="18" t="e">
        <f t="shared" si="27"/>
        <v>#N/A</v>
      </c>
      <c r="N434" s="18">
        <f t="shared" si="24"/>
        <v>44.444999999999993</v>
      </c>
      <c r="O434" s="32"/>
    </row>
    <row r="435" spans="1:15" hidden="1">
      <c r="A435" s="5">
        <v>469</v>
      </c>
      <c r="B435" s="6" t="s">
        <v>4</v>
      </c>
      <c r="C435" s="10"/>
      <c r="D435" s="10"/>
      <c r="E435" s="21" t="s">
        <v>601</v>
      </c>
      <c r="F435" s="7">
        <v>50</v>
      </c>
      <c r="G435" s="7" t="e">
        <f>VLOOKUP(C435,'SPD given '!$C$3:$E$593,3,FALSE)</f>
        <v>#N/A</v>
      </c>
      <c r="H435" s="7"/>
      <c r="I435" s="7">
        <v>0</v>
      </c>
      <c r="J435" s="7"/>
      <c r="K435" s="7">
        <f t="shared" si="26"/>
        <v>-50</v>
      </c>
      <c r="L435" s="18">
        <v>1.0640000000000001</v>
      </c>
      <c r="M435" s="18" t="e">
        <f t="shared" si="27"/>
        <v>#N/A</v>
      </c>
      <c r="N435" s="18">
        <f t="shared" si="24"/>
        <v>53.2</v>
      </c>
      <c r="O435" s="32"/>
    </row>
    <row r="436" spans="1:15" hidden="1">
      <c r="A436" s="5">
        <v>471</v>
      </c>
      <c r="B436" s="6" t="s">
        <v>4</v>
      </c>
      <c r="C436" s="10"/>
      <c r="D436" s="10"/>
      <c r="E436" s="21" t="s">
        <v>1298</v>
      </c>
      <c r="F436" s="7">
        <v>50</v>
      </c>
      <c r="G436" s="7" t="e">
        <f>VLOOKUP(C436,'SPD given '!$C$3:$E$593,3,FALSE)</f>
        <v>#N/A</v>
      </c>
      <c r="H436" s="7"/>
      <c r="I436" s="7">
        <v>0</v>
      </c>
      <c r="J436" s="7"/>
      <c r="K436" s="7">
        <f t="shared" si="26"/>
        <v>-50</v>
      </c>
      <c r="L436" s="18">
        <v>2.1269999999999998</v>
      </c>
      <c r="M436" s="18" t="e">
        <f t="shared" si="27"/>
        <v>#N/A</v>
      </c>
      <c r="N436" s="18">
        <f t="shared" si="24"/>
        <v>106.35</v>
      </c>
      <c r="O436" s="32"/>
    </row>
    <row r="437" spans="1:15" hidden="1">
      <c r="A437" s="5">
        <v>472</v>
      </c>
      <c r="B437" s="6" t="s">
        <v>4</v>
      </c>
      <c r="C437" s="10"/>
      <c r="D437" s="10"/>
      <c r="E437" s="21" t="s">
        <v>1300</v>
      </c>
      <c r="F437" s="7">
        <v>25</v>
      </c>
      <c r="G437" s="7" t="e">
        <f>VLOOKUP(C437,'SPD given '!$C$3:$E$593,3,FALSE)</f>
        <v>#N/A</v>
      </c>
      <c r="H437" s="7"/>
      <c r="I437" s="7">
        <v>0</v>
      </c>
      <c r="J437" s="7"/>
      <c r="K437" s="7">
        <f t="shared" si="26"/>
        <v>-25</v>
      </c>
      <c r="L437" s="18">
        <v>2.1269999999999998</v>
      </c>
      <c r="M437" s="18" t="e">
        <f t="shared" si="27"/>
        <v>#N/A</v>
      </c>
      <c r="N437" s="18">
        <f t="shared" si="24"/>
        <v>53.174999999999997</v>
      </c>
      <c r="O437" s="32"/>
    </row>
    <row r="438" spans="1:15" hidden="1">
      <c r="A438" s="5">
        <v>473</v>
      </c>
      <c r="B438" s="6" t="s">
        <v>4</v>
      </c>
      <c r="C438" s="6" t="s">
        <v>1302</v>
      </c>
      <c r="D438" s="6"/>
      <c r="E438" s="21" t="s">
        <v>1303</v>
      </c>
      <c r="F438" s="7">
        <v>10</v>
      </c>
      <c r="G438" s="7" t="e">
        <f>VLOOKUP(C438,'SPD given '!$C$3:$E$593,3,FALSE)</f>
        <v>#N/A</v>
      </c>
      <c r="H438" s="7"/>
      <c r="I438" s="7">
        <v>0</v>
      </c>
      <c r="J438" s="7"/>
      <c r="K438" s="7">
        <f t="shared" si="26"/>
        <v>-10</v>
      </c>
      <c r="L438" s="18">
        <v>2.1269999999999998</v>
      </c>
      <c r="M438" s="18" t="e">
        <f t="shared" si="27"/>
        <v>#N/A</v>
      </c>
      <c r="N438" s="18">
        <f t="shared" si="24"/>
        <v>21.269999999999996</v>
      </c>
      <c r="O438" s="32"/>
    </row>
    <row r="439" spans="1:15" hidden="1">
      <c r="A439" s="5">
        <v>474</v>
      </c>
      <c r="B439" s="6" t="s">
        <v>4</v>
      </c>
      <c r="C439" s="6" t="s">
        <v>1305</v>
      </c>
      <c r="D439" s="6"/>
      <c r="E439" s="21" t="s">
        <v>1306</v>
      </c>
      <c r="F439" s="7">
        <v>10</v>
      </c>
      <c r="G439" s="7" t="e">
        <f>VLOOKUP(C439,'SPD given '!$C$3:$E$593,3,FALSE)</f>
        <v>#N/A</v>
      </c>
      <c r="H439" s="7"/>
      <c r="I439" s="7">
        <v>0</v>
      </c>
      <c r="J439" s="7"/>
      <c r="K439" s="7">
        <f t="shared" si="26"/>
        <v>-10</v>
      </c>
      <c r="L439" s="18">
        <v>31.896999999999998</v>
      </c>
      <c r="M439" s="18" t="e">
        <f t="shared" si="27"/>
        <v>#N/A</v>
      </c>
      <c r="N439" s="18">
        <f t="shared" si="24"/>
        <v>318.96999999999997</v>
      </c>
      <c r="O439" s="32"/>
    </row>
    <row r="440" spans="1:15" hidden="1">
      <c r="A440" s="5">
        <v>475</v>
      </c>
      <c r="B440" s="6" t="s">
        <v>4</v>
      </c>
      <c r="C440" s="10"/>
      <c r="D440" s="10"/>
      <c r="E440" s="21" t="s">
        <v>1308</v>
      </c>
      <c r="F440" s="7">
        <v>50</v>
      </c>
      <c r="G440" s="7" t="e">
        <f>VLOOKUP(C440,'SPD given '!$C$3:$E$593,3,FALSE)</f>
        <v>#N/A</v>
      </c>
      <c r="H440" s="7"/>
      <c r="I440" s="7">
        <v>0</v>
      </c>
      <c r="J440" s="7"/>
      <c r="K440" s="7">
        <f t="shared" si="26"/>
        <v>-50</v>
      </c>
      <c r="L440" s="18">
        <v>0.17100000000000001</v>
      </c>
      <c r="M440" s="18" t="e">
        <f t="shared" si="27"/>
        <v>#N/A</v>
      </c>
      <c r="N440" s="18">
        <f t="shared" si="24"/>
        <v>8.5500000000000007</v>
      </c>
      <c r="O440" s="32"/>
    </row>
    <row r="441" spans="1:15" hidden="1">
      <c r="A441" s="5">
        <v>476</v>
      </c>
      <c r="B441" s="6" t="s">
        <v>4</v>
      </c>
      <c r="C441" s="6" t="s">
        <v>1310</v>
      </c>
      <c r="D441" s="6"/>
      <c r="E441" s="21" t="s">
        <v>1311</v>
      </c>
      <c r="F441" s="7">
        <v>20</v>
      </c>
      <c r="G441" s="7" t="e">
        <f>VLOOKUP(C441,'SPD given '!$C$3:$E$593,3,FALSE)</f>
        <v>#N/A</v>
      </c>
      <c r="H441" s="7"/>
      <c r="I441" s="7">
        <f t="shared" si="25"/>
        <v>20</v>
      </c>
      <c r="J441" s="7"/>
      <c r="K441" s="7">
        <f t="shared" si="26"/>
        <v>0</v>
      </c>
      <c r="L441" s="18">
        <v>58.476999999999997</v>
      </c>
      <c r="M441" s="18" t="e">
        <f t="shared" si="27"/>
        <v>#N/A</v>
      </c>
      <c r="N441" s="18">
        <f t="shared" si="24"/>
        <v>1169.54</v>
      </c>
      <c r="O441" s="32"/>
    </row>
    <row r="442" spans="1:15" hidden="1">
      <c r="A442" s="5">
        <v>477</v>
      </c>
      <c r="B442" s="6" t="s">
        <v>4</v>
      </c>
      <c r="C442" s="6" t="s">
        <v>1313</v>
      </c>
      <c r="D442" s="6"/>
      <c r="E442" s="21" t="s">
        <v>1314</v>
      </c>
      <c r="F442" s="7">
        <v>50</v>
      </c>
      <c r="G442" s="7" t="e">
        <f>VLOOKUP(C442,'SPD given '!$C$3:$E$593,3,FALSE)</f>
        <v>#N/A</v>
      </c>
      <c r="H442" s="7"/>
      <c r="I442" s="7">
        <f t="shared" si="25"/>
        <v>50</v>
      </c>
      <c r="J442" s="7"/>
      <c r="K442" s="7">
        <f t="shared" si="26"/>
        <v>0</v>
      </c>
      <c r="L442" s="18">
        <v>2.4460000000000002</v>
      </c>
      <c r="M442" s="18" t="e">
        <f t="shared" si="27"/>
        <v>#N/A</v>
      </c>
      <c r="N442" s="18">
        <f t="shared" si="24"/>
        <v>122.30000000000001</v>
      </c>
      <c r="O442" s="32"/>
    </row>
    <row r="443" spans="1:15">
      <c r="A443" s="5">
        <v>478</v>
      </c>
      <c r="B443" s="6" t="s">
        <v>4</v>
      </c>
      <c r="C443" s="6" t="s">
        <v>1316</v>
      </c>
      <c r="D443" s="6"/>
      <c r="E443" s="21" t="s">
        <v>1317</v>
      </c>
      <c r="F443" s="7">
        <v>50</v>
      </c>
      <c r="G443" s="7">
        <f>VLOOKUP(C443,'SPD given '!$C$3:$E$593,3,FALSE)</f>
        <v>50</v>
      </c>
      <c r="H443" s="7"/>
      <c r="I443" s="7">
        <f t="shared" si="25"/>
        <v>50</v>
      </c>
      <c r="J443" s="7"/>
      <c r="K443" s="7">
        <f t="shared" si="26"/>
        <v>0</v>
      </c>
      <c r="L443" s="18">
        <v>2.4460000000000002</v>
      </c>
      <c r="M443" s="18">
        <f t="shared" si="27"/>
        <v>122.30000000000001</v>
      </c>
      <c r="N443" s="18">
        <f t="shared" si="24"/>
        <v>122.30000000000001</v>
      </c>
      <c r="O443" s="32"/>
    </row>
    <row r="444" spans="1:15">
      <c r="A444" s="5">
        <v>479</v>
      </c>
      <c r="B444" s="6" t="s">
        <v>4</v>
      </c>
      <c r="C444" s="6" t="s">
        <v>1320</v>
      </c>
      <c r="D444" s="6"/>
      <c r="E444" s="21" t="s">
        <v>1321</v>
      </c>
      <c r="F444" s="7">
        <v>50</v>
      </c>
      <c r="G444" s="7">
        <f>VLOOKUP(C444,'SPD given '!$C$3:$E$593,3,FALSE)</f>
        <v>50</v>
      </c>
      <c r="H444" s="7"/>
      <c r="I444" s="7">
        <f t="shared" si="25"/>
        <v>50</v>
      </c>
      <c r="J444" s="7"/>
      <c r="K444" s="7">
        <f t="shared" si="26"/>
        <v>0</v>
      </c>
      <c r="L444" s="18">
        <v>7.6559999999999997</v>
      </c>
      <c r="M444" s="18">
        <f t="shared" si="27"/>
        <v>382.8</v>
      </c>
      <c r="N444" s="18">
        <f t="shared" si="24"/>
        <v>382.8</v>
      </c>
      <c r="O444" s="32"/>
    </row>
    <row r="445" spans="1:15" hidden="1">
      <c r="A445" s="5">
        <v>480</v>
      </c>
      <c r="B445" s="6" t="s">
        <v>4</v>
      </c>
      <c r="C445" s="10"/>
      <c r="D445" s="10"/>
      <c r="E445" s="21" t="s">
        <v>1323</v>
      </c>
      <c r="F445" s="7">
        <v>25</v>
      </c>
      <c r="G445" s="7" t="e">
        <f>VLOOKUP(C445,'SPD given '!$C$3:$E$593,3,FALSE)</f>
        <v>#N/A</v>
      </c>
      <c r="H445" s="7"/>
      <c r="I445" s="7">
        <v>12</v>
      </c>
      <c r="J445" s="7"/>
      <c r="K445" s="7">
        <f t="shared" si="26"/>
        <v>-13</v>
      </c>
      <c r="L445" s="18">
        <v>2.1269999999999998</v>
      </c>
      <c r="M445" s="18" t="e">
        <f t="shared" si="27"/>
        <v>#N/A</v>
      </c>
      <c r="N445" s="18">
        <f t="shared" si="24"/>
        <v>53.174999999999997</v>
      </c>
      <c r="O445" s="32"/>
    </row>
    <row r="446" spans="1:15" hidden="1">
      <c r="A446" s="5">
        <v>481</v>
      </c>
      <c r="B446" s="6" t="s">
        <v>4</v>
      </c>
      <c r="C446" s="6" t="s">
        <v>1325</v>
      </c>
      <c r="D446" s="6"/>
      <c r="E446" s="21" t="s">
        <v>1326</v>
      </c>
      <c r="F446" s="7">
        <v>10</v>
      </c>
      <c r="G446" s="7" t="e">
        <f>VLOOKUP(C446,'SPD given '!$C$3:$E$593,3,FALSE)</f>
        <v>#N/A</v>
      </c>
      <c r="H446" s="7"/>
      <c r="I446" s="7">
        <f t="shared" si="25"/>
        <v>10</v>
      </c>
      <c r="J446" s="7"/>
      <c r="K446" s="7">
        <f t="shared" si="26"/>
        <v>0</v>
      </c>
      <c r="L446" s="18">
        <v>21.265000000000001</v>
      </c>
      <c r="M446" s="18" t="e">
        <f t="shared" si="27"/>
        <v>#N/A</v>
      </c>
      <c r="N446" s="18">
        <f t="shared" si="24"/>
        <v>212.65</v>
      </c>
      <c r="O446" s="32"/>
    </row>
    <row r="447" spans="1:15" hidden="1">
      <c r="A447" s="5">
        <v>482</v>
      </c>
      <c r="B447" s="6" t="s">
        <v>4</v>
      </c>
      <c r="C447" s="10"/>
      <c r="D447" s="10"/>
      <c r="E447" s="21" t="s">
        <v>642</v>
      </c>
      <c r="F447" s="7">
        <v>50</v>
      </c>
      <c r="G447" s="7" t="e">
        <f>VLOOKUP(C447,'SPD given '!$C$3:$E$593,3,FALSE)</f>
        <v>#N/A</v>
      </c>
      <c r="H447" s="7"/>
      <c r="I447" s="7">
        <v>0</v>
      </c>
      <c r="J447" s="7"/>
      <c r="K447" s="7">
        <f t="shared" si="26"/>
        <v>-50</v>
      </c>
      <c r="L447" s="18">
        <v>1.0640000000000001</v>
      </c>
      <c r="M447" s="18" t="e">
        <f t="shared" si="27"/>
        <v>#N/A</v>
      </c>
      <c r="N447" s="18">
        <f t="shared" si="24"/>
        <v>53.2</v>
      </c>
      <c r="O447" s="32"/>
    </row>
    <row r="448" spans="1:15" hidden="1">
      <c r="A448" s="5">
        <v>484</v>
      </c>
      <c r="B448" s="6" t="s">
        <v>4</v>
      </c>
      <c r="C448" s="6" t="s">
        <v>1333</v>
      </c>
      <c r="D448" s="6"/>
      <c r="E448" s="21" t="s">
        <v>378</v>
      </c>
      <c r="F448" s="7">
        <v>5</v>
      </c>
      <c r="G448" s="7" t="e">
        <f>VLOOKUP(C448,'SPD given '!$C$3:$E$593,3,FALSE)</f>
        <v>#N/A</v>
      </c>
      <c r="H448" s="7"/>
      <c r="I448" s="7">
        <v>5</v>
      </c>
      <c r="J448" s="7"/>
      <c r="K448" s="7">
        <f t="shared" si="26"/>
        <v>0</v>
      </c>
      <c r="L448" s="18">
        <v>10.632999999999999</v>
      </c>
      <c r="M448" s="18" t="e">
        <f t="shared" si="27"/>
        <v>#N/A</v>
      </c>
      <c r="N448" s="18">
        <f t="shared" si="24"/>
        <v>53.164999999999992</v>
      </c>
      <c r="O448" s="32"/>
    </row>
    <row r="449" spans="1:15" hidden="1">
      <c r="A449" s="5">
        <v>485</v>
      </c>
      <c r="B449" s="6" t="s">
        <v>4</v>
      </c>
      <c r="C449" s="10"/>
      <c r="D449" s="10"/>
      <c r="E449" s="21" t="s">
        <v>1744</v>
      </c>
      <c r="F449" s="7">
        <v>10</v>
      </c>
      <c r="G449" s="7" t="e">
        <f>VLOOKUP(C449,'SPD given '!$C$3:$E$593,3,FALSE)</f>
        <v>#N/A</v>
      </c>
      <c r="H449" s="7"/>
      <c r="I449" s="7">
        <v>0</v>
      </c>
      <c r="J449" s="7"/>
      <c r="K449" s="7">
        <f t="shared" si="26"/>
        <v>-10</v>
      </c>
      <c r="L449" s="18">
        <v>37.213000000000001</v>
      </c>
      <c r="M449" s="18" t="e">
        <f t="shared" si="27"/>
        <v>#N/A</v>
      </c>
      <c r="N449" s="18">
        <f t="shared" si="24"/>
        <v>372.13</v>
      </c>
      <c r="O449" s="32"/>
    </row>
    <row r="450" spans="1:15" hidden="1">
      <c r="A450" s="5">
        <v>486</v>
      </c>
      <c r="B450" s="6" t="s">
        <v>201</v>
      </c>
      <c r="C450" s="6" t="s">
        <v>1338</v>
      </c>
      <c r="D450" s="6"/>
      <c r="E450" s="21" t="s">
        <v>1339</v>
      </c>
      <c r="F450" s="7">
        <v>30</v>
      </c>
      <c r="G450" s="7" t="e">
        <f>VLOOKUP(C450,'SPD given '!$C$3:$E$593,3,FALSE)</f>
        <v>#N/A</v>
      </c>
      <c r="H450" s="7"/>
      <c r="I450" s="7">
        <v>0</v>
      </c>
      <c r="J450" s="7"/>
      <c r="K450" s="7">
        <f t="shared" si="26"/>
        <v>-30</v>
      </c>
      <c r="L450" s="18">
        <v>0.31900000000000001</v>
      </c>
      <c r="M450" s="18" t="e">
        <f t="shared" si="27"/>
        <v>#N/A</v>
      </c>
      <c r="N450" s="18">
        <f t="shared" ref="N450:N513" si="28">F450*L450</f>
        <v>9.57</v>
      </c>
      <c r="O450" s="32"/>
    </row>
    <row r="451" spans="1:15" hidden="1">
      <c r="A451" s="5">
        <v>487</v>
      </c>
      <c r="B451" s="6" t="s">
        <v>201</v>
      </c>
      <c r="C451" s="6" t="s">
        <v>1341</v>
      </c>
      <c r="D451" s="6"/>
      <c r="E451" s="21" t="s">
        <v>1342</v>
      </c>
      <c r="F451" s="7">
        <v>25</v>
      </c>
      <c r="G451" s="7" t="e">
        <f>VLOOKUP(C451,'SPD given '!$C$3:$E$593,3,FALSE)</f>
        <v>#N/A</v>
      </c>
      <c r="H451" s="7"/>
      <c r="I451" s="7">
        <v>0</v>
      </c>
      <c r="J451" s="7"/>
      <c r="K451" s="7">
        <f t="shared" ref="K451:K514" si="29">I451-F451</f>
        <v>-25</v>
      </c>
      <c r="L451" s="18">
        <v>0.745</v>
      </c>
      <c r="M451" s="18" t="e">
        <f t="shared" ref="M451:M514" si="30">G451*L451</f>
        <v>#N/A</v>
      </c>
      <c r="N451" s="18">
        <f t="shared" si="28"/>
        <v>18.625</v>
      </c>
      <c r="O451" s="32"/>
    </row>
    <row r="452" spans="1:15" hidden="1">
      <c r="A452" s="5">
        <v>488</v>
      </c>
      <c r="B452" s="6" t="s">
        <v>201</v>
      </c>
      <c r="C452" s="6" t="s">
        <v>1344</v>
      </c>
      <c r="D452" s="6"/>
      <c r="E452" s="21" t="s">
        <v>1345</v>
      </c>
      <c r="F452" s="7">
        <v>25</v>
      </c>
      <c r="G452" s="7" t="e">
        <f>VLOOKUP(C452,'SPD given '!$C$3:$E$593,3,FALSE)</f>
        <v>#N/A</v>
      </c>
      <c r="H452" s="7"/>
      <c r="I452" s="7">
        <v>0</v>
      </c>
      <c r="J452" s="7"/>
      <c r="K452" s="7">
        <f t="shared" si="29"/>
        <v>-25</v>
      </c>
      <c r="L452" s="18">
        <v>4.4999999999999998E-2</v>
      </c>
      <c r="M452" s="18" t="e">
        <f t="shared" si="30"/>
        <v>#N/A</v>
      </c>
      <c r="N452" s="18">
        <f t="shared" si="28"/>
        <v>1.125</v>
      </c>
      <c r="O452" s="32"/>
    </row>
    <row r="453" spans="1:15" hidden="1">
      <c r="A453" s="5">
        <v>489</v>
      </c>
      <c r="B453" s="6" t="s">
        <v>201</v>
      </c>
      <c r="C453" s="6" t="s">
        <v>1347</v>
      </c>
      <c r="D453" s="6"/>
      <c r="E453" s="21" t="s">
        <v>1348</v>
      </c>
      <c r="F453" s="7">
        <v>25</v>
      </c>
      <c r="G453" s="7" t="e">
        <f>VLOOKUP(C453,'SPD given '!$C$3:$E$593,3,FALSE)</f>
        <v>#N/A</v>
      </c>
      <c r="H453" s="7"/>
      <c r="I453" s="7">
        <v>0</v>
      </c>
      <c r="J453" s="7"/>
      <c r="K453" s="7">
        <f t="shared" si="29"/>
        <v>-25</v>
      </c>
      <c r="L453" s="18">
        <v>4.4999999999999998E-2</v>
      </c>
      <c r="M453" s="18" t="e">
        <f t="shared" si="30"/>
        <v>#N/A</v>
      </c>
      <c r="N453" s="18">
        <f t="shared" si="28"/>
        <v>1.125</v>
      </c>
      <c r="O453" s="32"/>
    </row>
    <row r="454" spans="1:15" hidden="1">
      <c r="A454" s="5">
        <v>491</v>
      </c>
      <c r="B454" s="6" t="s">
        <v>201</v>
      </c>
      <c r="C454" s="6" t="s">
        <v>1353</v>
      </c>
      <c r="D454" s="6"/>
      <c r="E454" s="21" t="s">
        <v>1354</v>
      </c>
      <c r="F454" s="7">
        <v>50</v>
      </c>
      <c r="G454" s="7" t="e">
        <f>VLOOKUP(C454,'SPD given '!$C$3:$E$593,3,FALSE)</f>
        <v>#N/A</v>
      </c>
      <c r="H454" s="7"/>
      <c r="I454" s="7">
        <f t="shared" ref="I454:I492" si="31">F454</f>
        <v>50</v>
      </c>
      <c r="J454" s="7"/>
      <c r="K454" s="7">
        <f t="shared" si="29"/>
        <v>0</v>
      </c>
      <c r="L454" s="18">
        <v>1.595</v>
      </c>
      <c r="M454" s="18" t="e">
        <f t="shared" si="30"/>
        <v>#N/A</v>
      </c>
      <c r="N454" s="18">
        <f t="shared" si="28"/>
        <v>79.75</v>
      </c>
      <c r="O454" s="32"/>
    </row>
    <row r="455" spans="1:15" hidden="1">
      <c r="A455" s="5">
        <v>492</v>
      </c>
      <c r="B455" s="6" t="s">
        <v>201</v>
      </c>
      <c r="C455" s="6" t="s">
        <v>1356</v>
      </c>
      <c r="D455" s="6"/>
      <c r="E455" s="21" t="s">
        <v>1357</v>
      </c>
      <c r="F455" s="7">
        <v>50</v>
      </c>
      <c r="G455" s="7" t="e">
        <f>VLOOKUP(C455,'SPD given '!$C$3:$E$593,3,FALSE)</f>
        <v>#N/A</v>
      </c>
      <c r="H455" s="7"/>
      <c r="I455" s="7">
        <v>0</v>
      </c>
      <c r="J455" s="7"/>
      <c r="K455" s="7">
        <f t="shared" si="29"/>
        <v>-50</v>
      </c>
      <c r="L455" s="18">
        <v>0.107</v>
      </c>
      <c r="M455" s="18" t="e">
        <f t="shared" si="30"/>
        <v>#N/A</v>
      </c>
      <c r="N455" s="18">
        <f t="shared" si="28"/>
        <v>5.35</v>
      </c>
      <c r="O455" s="32"/>
    </row>
    <row r="456" spans="1:15" hidden="1">
      <c r="A456" s="5">
        <v>493</v>
      </c>
      <c r="B456" s="6" t="s">
        <v>201</v>
      </c>
      <c r="C456" s="6" t="s">
        <v>1359</v>
      </c>
      <c r="D456" s="6"/>
      <c r="E456" s="21" t="s">
        <v>1360</v>
      </c>
      <c r="F456" s="7">
        <v>50</v>
      </c>
      <c r="G456" s="7" t="e">
        <f>VLOOKUP(C456,'SPD given '!$C$3:$E$593,3,FALSE)</f>
        <v>#N/A</v>
      </c>
      <c r="H456" s="7"/>
      <c r="I456" s="7">
        <v>0</v>
      </c>
      <c r="J456" s="7"/>
      <c r="K456" s="7">
        <f t="shared" si="29"/>
        <v>-50</v>
      </c>
      <c r="L456" s="18">
        <v>0.21299999999999999</v>
      </c>
      <c r="M456" s="18" t="e">
        <f t="shared" si="30"/>
        <v>#N/A</v>
      </c>
      <c r="N456" s="18">
        <f t="shared" si="28"/>
        <v>10.65</v>
      </c>
      <c r="O456" s="32"/>
    </row>
    <row r="457" spans="1:15" hidden="1">
      <c r="A457" s="5">
        <v>495</v>
      </c>
      <c r="B457" s="6" t="s">
        <v>201</v>
      </c>
      <c r="C457" s="6" t="s">
        <v>1364</v>
      </c>
      <c r="D457" s="6"/>
      <c r="E457" s="21" t="s">
        <v>1365</v>
      </c>
      <c r="F457" s="7">
        <v>50</v>
      </c>
      <c r="G457" s="7" t="e">
        <f>VLOOKUP(C457,'SPD given '!$C$3:$E$593,3,FALSE)</f>
        <v>#N/A</v>
      </c>
      <c r="H457" s="7"/>
      <c r="I457" s="7">
        <v>0</v>
      </c>
      <c r="J457" s="7"/>
      <c r="K457" s="7">
        <f t="shared" si="29"/>
        <v>-50</v>
      </c>
      <c r="L457" s="18">
        <v>3.0960000000000001</v>
      </c>
      <c r="M457" s="18" t="e">
        <f t="shared" si="30"/>
        <v>#N/A</v>
      </c>
      <c r="N457" s="18">
        <f t="shared" si="28"/>
        <v>154.80000000000001</v>
      </c>
      <c r="O457" s="32"/>
    </row>
    <row r="458" spans="1:15" hidden="1">
      <c r="A458" s="5">
        <v>498</v>
      </c>
      <c r="B458" s="6" t="s">
        <v>201</v>
      </c>
      <c r="C458" s="10"/>
      <c r="D458" s="10"/>
      <c r="E458" s="21" t="s">
        <v>601</v>
      </c>
      <c r="F458" s="7">
        <v>15</v>
      </c>
      <c r="G458" s="7" t="e">
        <f>VLOOKUP(C458,'SPD given '!$C$3:$E$593,3,FALSE)</f>
        <v>#N/A</v>
      </c>
      <c r="H458" s="7"/>
      <c r="I458" s="7">
        <v>0</v>
      </c>
      <c r="J458" s="7"/>
      <c r="K458" s="7">
        <f t="shared" si="29"/>
        <v>-15</v>
      </c>
      <c r="L458" s="18">
        <v>1.0640000000000001</v>
      </c>
      <c r="M458" s="18" t="e">
        <f t="shared" si="30"/>
        <v>#N/A</v>
      </c>
      <c r="N458" s="18">
        <f t="shared" si="28"/>
        <v>15.96</v>
      </c>
      <c r="O458" s="32"/>
    </row>
    <row r="459" spans="1:15" hidden="1">
      <c r="A459" s="5">
        <v>500</v>
      </c>
      <c r="B459" s="6" t="s">
        <v>201</v>
      </c>
      <c r="C459" s="6" t="s">
        <v>1375</v>
      </c>
      <c r="D459" s="6"/>
      <c r="E459" s="21" t="s">
        <v>1376</v>
      </c>
      <c r="F459" s="7">
        <v>10</v>
      </c>
      <c r="G459" s="7" t="e">
        <f>VLOOKUP(C459,'SPD given '!$C$3:$E$593,3,FALSE)</f>
        <v>#N/A</v>
      </c>
      <c r="H459" s="7"/>
      <c r="I459" s="7">
        <v>0</v>
      </c>
      <c r="J459" s="7"/>
      <c r="K459" s="7">
        <f t="shared" si="29"/>
        <v>-10</v>
      </c>
      <c r="L459" s="18">
        <v>2.7E-2</v>
      </c>
      <c r="M459" s="18" t="e">
        <f t="shared" si="30"/>
        <v>#N/A</v>
      </c>
      <c r="N459" s="18">
        <f t="shared" si="28"/>
        <v>0.27</v>
      </c>
      <c r="O459" s="32"/>
    </row>
    <row r="460" spans="1:15" hidden="1">
      <c r="A460" s="5">
        <v>501</v>
      </c>
      <c r="B460" s="6" t="s">
        <v>201</v>
      </c>
      <c r="C460" s="10"/>
      <c r="D460" s="10"/>
      <c r="E460" s="21" t="s">
        <v>1300</v>
      </c>
      <c r="F460" s="7">
        <v>10</v>
      </c>
      <c r="G460" s="7" t="e">
        <f>VLOOKUP(C460,'SPD given '!$C$3:$E$593,3,FALSE)</f>
        <v>#N/A</v>
      </c>
      <c r="H460" s="7"/>
      <c r="I460" s="7">
        <v>0</v>
      </c>
      <c r="J460" s="7"/>
      <c r="K460" s="7">
        <f t="shared" si="29"/>
        <v>-10</v>
      </c>
      <c r="L460" s="18">
        <v>2.1269999999999998</v>
      </c>
      <c r="M460" s="18" t="e">
        <f t="shared" si="30"/>
        <v>#N/A</v>
      </c>
      <c r="N460" s="18">
        <f t="shared" si="28"/>
        <v>21.269999999999996</v>
      </c>
      <c r="O460" s="32"/>
    </row>
    <row r="461" spans="1:15" hidden="1">
      <c r="A461" s="5">
        <v>502</v>
      </c>
      <c r="B461" s="6" t="s">
        <v>201</v>
      </c>
      <c r="C461" s="10"/>
      <c r="D461" s="10"/>
      <c r="E461" s="21" t="s">
        <v>1308</v>
      </c>
      <c r="F461" s="7">
        <v>2</v>
      </c>
      <c r="G461" s="7" t="e">
        <f>VLOOKUP(C461,'SPD given '!$C$3:$E$593,3,FALSE)</f>
        <v>#N/A</v>
      </c>
      <c r="H461" s="7"/>
      <c r="I461" s="7">
        <v>0</v>
      </c>
      <c r="J461" s="7"/>
      <c r="K461" s="7">
        <f t="shared" si="29"/>
        <v>-2</v>
      </c>
      <c r="L461" s="18">
        <v>0.17100000000000001</v>
      </c>
      <c r="M461" s="18" t="e">
        <f t="shared" si="30"/>
        <v>#N/A</v>
      </c>
      <c r="N461" s="18">
        <f t="shared" si="28"/>
        <v>0.34200000000000003</v>
      </c>
      <c r="O461" s="32"/>
    </row>
    <row r="462" spans="1:15" hidden="1">
      <c r="A462" s="5">
        <v>503</v>
      </c>
      <c r="B462" s="6" t="s">
        <v>201</v>
      </c>
      <c r="C462" s="6" t="s">
        <v>1382</v>
      </c>
      <c r="D462" s="6"/>
      <c r="E462" s="21" t="s">
        <v>1383</v>
      </c>
      <c r="F462" s="7">
        <v>50</v>
      </c>
      <c r="G462" s="7" t="e">
        <f>VLOOKUP(C462,'SPD given '!$C$3:$E$593,3,FALSE)</f>
        <v>#N/A</v>
      </c>
      <c r="H462" s="7"/>
      <c r="I462" s="7">
        <v>0</v>
      </c>
      <c r="J462" s="7"/>
      <c r="K462" s="7">
        <f t="shared" si="29"/>
        <v>-50</v>
      </c>
      <c r="L462" s="18">
        <v>0.11700000000000001</v>
      </c>
      <c r="M462" s="18" t="e">
        <f t="shared" si="30"/>
        <v>#N/A</v>
      </c>
      <c r="N462" s="18">
        <f t="shared" si="28"/>
        <v>5.8500000000000005</v>
      </c>
      <c r="O462" s="32"/>
    </row>
    <row r="463" spans="1:15" hidden="1">
      <c r="A463" s="5">
        <v>504</v>
      </c>
      <c r="B463" s="6" t="s">
        <v>201</v>
      </c>
      <c r="C463" s="6" t="s">
        <v>1385</v>
      </c>
      <c r="D463" s="6"/>
      <c r="E463" s="21" t="s">
        <v>1386</v>
      </c>
      <c r="F463" s="7">
        <v>20</v>
      </c>
      <c r="G463" s="7" t="e">
        <f>VLOOKUP(C463,'SPD given '!$C$3:$E$593,3,FALSE)</f>
        <v>#N/A</v>
      </c>
      <c r="H463" s="7"/>
      <c r="I463" s="7">
        <v>0</v>
      </c>
      <c r="J463" s="7"/>
      <c r="K463" s="7">
        <f t="shared" si="29"/>
        <v>-20</v>
      </c>
      <c r="L463" s="18">
        <v>2.9239999999999999</v>
      </c>
      <c r="M463" s="18" t="e">
        <f t="shared" si="30"/>
        <v>#N/A</v>
      </c>
      <c r="N463" s="18">
        <f t="shared" si="28"/>
        <v>58.48</v>
      </c>
      <c r="O463" s="32"/>
    </row>
    <row r="464" spans="1:15" hidden="1">
      <c r="A464" s="5">
        <v>505</v>
      </c>
      <c r="B464" s="6" t="s">
        <v>201</v>
      </c>
      <c r="C464" s="10"/>
      <c r="D464" s="10"/>
      <c r="E464" s="21" t="s">
        <v>1323</v>
      </c>
      <c r="F464" s="7">
        <v>10</v>
      </c>
      <c r="G464" s="7" t="e">
        <f>VLOOKUP(C464,'SPD given '!$C$3:$E$593,3,FALSE)</f>
        <v>#N/A</v>
      </c>
      <c r="H464" s="7"/>
      <c r="I464" s="7">
        <f t="shared" si="31"/>
        <v>10</v>
      </c>
      <c r="J464" s="7"/>
      <c r="K464" s="7">
        <f t="shared" si="29"/>
        <v>0</v>
      </c>
      <c r="L464" s="18">
        <v>9.7200000000000006</v>
      </c>
      <c r="M464" s="18" t="e">
        <f t="shared" si="30"/>
        <v>#N/A</v>
      </c>
      <c r="N464" s="18">
        <f t="shared" si="28"/>
        <v>97.2</v>
      </c>
      <c r="O464" s="32"/>
    </row>
    <row r="465" spans="1:15" hidden="1">
      <c r="A465" s="5">
        <v>506</v>
      </c>
      <c r="B465" s="6" t="s">
        <v>201</v>
      </c>
      <c r="C465" s="10"/>
      <c r="D465" s="10"/>
      <c r="E465" s="21" t="s">
        <v>1331</v>
      </c>
      <c r="F465" s="7">
        <v>50</v>
      </c>
      <c r="G465" s="7" t="e">
        <f>VLOOKUP(C465,'SPD given '!$C$3:$E$593,3,FALSE)</f>
        <v>#N/A</v>
      </c>
      <c r="H465" s="7"/>
      <c r="I465" s="7">
        <v>0</v>
      </c>
      <c r="J465" s="7"/>
      <c r="K465" s="7">
        <f t="shared" si="29"/>
        <v>-50</v>
      </c>
      <c r="L465" s="18">
        <v>3.19</v>
      </c>
      <c r="M465" s="18" t="e">
        <f t="shared" si="30"/>
        <v>#N/A</v>
      </c>
      <c r="N465" s="18">
        <f t="shared" si="28"/>
        <v>159.5</v>
      </c>
      <c r="O465" s="32"/>
    </row>
    <row r="466" spans="1:15" hidden="1">
      <c r="A466" s="5">
        <v>507</v>
      </c>
      <c r="B466" s="6" t="s">
        <v>201</v>
      </c>
      <c r="C466" s="10"/>
      <c r="D466" s="10"/>
      <c r="E466" s="21" t="s">
        <v>1336</v>
      </c>
      <c r="F466" s="7">
        <v>10</v>
      </c>
      <c r="G466" s="7" t="e">
        <f>VLOOKUP(C466,'SPD given '!$C$3:$E$593,3,FALSE)</f>
        <v>#N/A</v>
      </c>
      <c r="H466" s="7"/>
      <c r="I466" s="7">
        <v>0</v>
      </c>
      <c r="J466" s="7"/>
      <c r="K466" s="7">
        <f t="shared" si="29"/>
        <v>-10</v>
      </c>
      <c r="L466" s="18">
        <v>58.476999999999997</v>
      </c>
      <c r="M466" s="18" t="e">
        <f t="shared" si="30"/>
        <v>#N/A</v>
      </c>
      <c r="N466" s="18">
        <f t="shared" si="28"/>
        <v>584.77</v>
      </c>
      <c r="O466" s="32"/>
    </row>
    <row r="467" spans="1:15" hidden="1">
      <c r="A467" s="5">
        <v>508</v>
      </c>
      <c r="B467" s="6" t="s">
        <v>502</v>
      </c>
      <c r="C467" s="10"/>
      <c r="D467" s="10"/>
      <c r="E467" s="21" t="s">
        <v>1083</v>
      </c>
      <c r="F467" s="7">
        <v>15</v>
      </c>
      <c r="G467" s="7" t="e">
        <f>VLOOKUP(C467,'SPD given '!$C$3:$E$593,3,FALSE)</f>
        <v>#N/A</v>
      </c>
      <c r="H467" s="7"/>
      <c r="I467" s="7">
        <v>0</v>
      </c>
      <c r="J467" s="7"/>
      <c r="K467" s="7">
        <f t="shared" si="29"/>
        <v>-15</v>
      </c>
      <c r="L467" s="18">
        <v>8.5060000000000002</v>
      </c>
      <c r="M467" s="18" t="e">
        <f t="shared" si="30"/>
        <v>#N/A</v>
      </c>
      <c r="N467" s="18">
        <f t="shared" si="28"/>
        <v>127.59</v>
      </c>
      <c r="O467" s="32"/>
    </row>
    <row r="468" spans="1:15" hidden="1">
      <c r="A468" s="5">
        <v>509</v>
      </c>
      <c r="B468" s="6" t="s">
        <v>502</v>
      </c>
      <c r="C468" s="6" t="s">
        <v>1396</v>
      </c>
      <c r="D468" s="6"/>
      <c r="E468" s="21" t="s">
        <v>1397</v>
      </c>
      <c r="F468" s="7">
        <v>20</v>
      </c>
      <c r="G468" s="7" t="e">
        <f>VLOOKUP(C468,'SPD given '!$C$3:$E$593,3,FALSE)</f>
        <v>#N/A</v>
      </c>
      <c r="H468" s="7"/>
      <c r="I468" s="7">
        <v>0</v>
      </c>
      <c r="J468" s="7"/>
      <c r="K468" s="7">
        <f t="shared" si="29"/>
        <v>-20</v>
      </c>
      <c r="L468" s="18">
        <v>1.0640000000000001</v>
      </c>
      <c r="M468" s="18" t="e">
        <f t="shared" si="30"/>
        <v>#N/A</v>
      </c>
      <c r="N468" s="18">
        <f t="shared" si="28"/>
        <v>21.28</v>
      </c>
      <c r="O468" s="32"/>
    </row>
    <row r="469" spans="1:15" hidden="1">
      <c r="A469" s="5">
        <v>510</v>
      </c>
      <c r="B469" s="6" t="s">
        <v>502</v>
      </c>
      <c r="C469" s="6" t="s">
        <v>1399</v>
      </c>
      <c r="D469" s="6"/>
      <c r="E469" s="21" t="s">
        <v>1400</v>
      </c>
      <c r="F469" s="7">
        <v>20</v>
      </c>
      <c r="G469" s="7" t="e">
        <f>VLOOKUP(C469,'SPD given '!$C$3:$E$593,3,FALSE)</f>
        <v>#N/A</v>
      </c>
      <c r="H469" s="7"/>
      <c r="I469" s="7">
        <v>0</v>
      </c>
      <c r="J469" s="7"/>
      <c r="K469" s="7">
        <f t="shared" si="29"/>
        <v>-20</v>
      </c>
      <c r="L469" s="18">
        <v>0.21299999999999999</v>
      </c>
      <c r="M469" s="18" t="e">
        <f t="shared" si="30"/>
        <v>#N/A</v>
      </c>
      <c r="N469" s="18">
        <f t="shared" si="28"/>
        <v>4.26</v>
      </c>
      <c r="O469" s="32"/>
    </row>
    <row r="470" spans="1:15">
      <c r="A470" s="5">
        <v>511</v>
      </c>
      <c r="B470" s="6" t="s">
        <v>502</v>
      </c>
      <c r="C470" s="6" t="s">
        <v>1402</v>
      </c>
      <c r="D470" s="6"/>
      <c r="E470" s="21" t="s">
        <v>1403</v>
      </c>
      <c r="F470" s="7">
        <v>50</v>
      </c>
      <c r="G470" s="7">
        <f>VLOOKUP(C470,'SPD given '!$C$3:$E$593,3,FALSE)</f>
        <v>50</v>
      </c>
      <c r="H470" s="7"/>
      <c r="I470" s="7">
        <v>0</v>
      </c>
      <c r="J470" s="7"/>
      <c r="K470" s="7">
        <f t="shared" si="29"/>
        <v>-50</v>
      </c>
      <c r="L470" s="18">
        <v>1.595</v>
      </c>
      <c r="M470" s="18">
        <f t="shared" si="30"/>
        <v>79.75</v>
      </c>
      <c r="N470" s="18">
        <f t="shared" si="28"/>
        <v>79.75</v>
      </c>
      <c r="O470" s="32"/>
    </row>
    <row r="471" spans="1:15">
      <c r="A471" s="5">
        <v>516</v>
      </c>
      <c r="B471" s="6" t="s">
        <v>502</v>
      </c>
      <c r="C471" s="6" t="s">
        <v>1414</v>
      </c>
      <c r="D471" s="6"/>
      <c r="E471" s="21" t="s">
        <v>1415</v>
      </c>
      <c r="F471" s="7">
        <v>10</v>
      </c>
      <c r="G471" s="7">
        <f>VLOOKUP(C471,'SPD given '!$C$3:$E$593,3,FALSE)</f>
        <v>10</v>
      </c>
      <c r="H471" s="7"/>
      <c r="I471" s="7">
        <f t="shared" si="31"/>
        <v>10</v>
      </c>
      <c r="J471" s="7"/>
      <c r="K471" s="7">
        <f t="shared" si="29"/>
        <v>0</v>
      </c>
      <c r="L471" s="18">
        <v>5.3170000000000002</v>
      </c>
      <c r="M471" s="18">
        <f t="shared" si="30"/>
        <v>53.17</v>
      </c>
      <c r="N471" s="18">
        <f t="shared" si="28"/>
        <v>53.17</v>
      </c>
      <c r="O471" s="32"/>
    </row>
    <row r="472" spans="1:15" hidden="1">
      <c r="A472" s="5">
        <v>517</v>
      </c>
      <c r="B472" s="6" t="s">
        <v>502</v>
      </c>
      <c r="C472" s="10"/>
      <c r="D472" s="10"/>
      <c r="E472" s="21" t="s">
        <v>1417</v>
      </c>
      <c r="F472" s="7">
        <v>20</v>
      </c>
      <c r="G472" s="7" t="e">
        <f>VLOOKUP(C472,'SPD given '!$C$3:$E$593,3,FALSE)</f>
        <v>#N/A</v>
      </c>
      <c r="H472" s="7"/>
      <c r="I472" s="7">
        <v>0</v>
      </c>
      <c r="J472" s="7"/>
      <c r="K472" s="7">
        <f t="shared" si="29"/>
        <v>-20</v>
      </c>
      <c r="L472" s="18">
        <v>1.0640000000000001</v>
      </c>
      <c r="M472" s="18" t="e">
        <f t="shared" si="30"/>
        <v>#N/A</v>
      </c>
      <c r="N472" s="18">
        <f t="shared" si="28"/>
        <v>21.28</v>
      </c>
      <c r="O472" s="32"/>
    </row>
    <row r="473" spans="1:15" hidden="1">
      <c r="A473" s="5">
        <v>518</v>
      </c>
      <c r="B473" s="6" t="s">
        <v>502</v>
      </c>
      <c r="C473" s="6" t="s">
        <v>1419</v>
      </c>
      <c r="D473" s="6"/>
      <c r="E473" s="21" t="s">
        <v>1420</v>
      </c>
      <c r="F473" s="7">
        <v>20</v>
      </c>
      <c r="G473" s="7" t="e">
        <f>VLOOKUP(C473,'SPD given '!$C$3:$E$593,3,FALSE)</f>
        <v>#N/A</v>
      </c>
      <c r="H473" s="7"/>
      <c r="I473" s="7">
        <f t="shared" si="31"/>
        <v>20</v>
      </c>
      <c r="J473" s="7"/>
      <c r="K473" s="7">
        <f t="shared" si="29"/>
        <v>0</v>
      </c>
      <c r="L473" s="18">
        <v>3.19</v>
      </c>
      <c r="M473" s="18" t="e">
        <f t="shared" si="30"/>
        <v>#N/A</v>
      </c>
      <c r="N473" s="18">
        <f t="shared" si="28"/>
        <v>63.8</v>
      </c>
      <c r="O473" s="32"/>
    </row>
    <row r="474" spans="1:15">
      <c r="A474" s="5">
        <v>520</v>
      </c>
      <c r="B474" s="6" t="s">
        <v>502</v>
      </c>
      <c r="C474" s="6" t="s">
        <v>1424</v>
      </c>
      <c r="D474" s="6"/>
      <c r="E474" s="21" t="s">
        <v>1425</v>
      </c>
      <c r="F474" s="7">
        <v>10</v>
      </c>
      <c r="G474" s="7">
        <f>VLOOKUP(C474,'SPD given '!$C$3:$E$593,3,FALSE)</f>
        <v>10</v>
      </c>
      <c r="H474" s="7"/>
      <c r="I474" s="7">
        <f t="shared" si="31"/>
        <v>10</v>
      </c>
      <c r="J474" s="7"/>
      <c r="K474" s="7">
        <f t="shared" si="29"/>
        <v>0</v>
      </c>
      <c r="L474" s="18">
        <v>1.595</v>
      </c>
      <c r="M474" s="18">
        <f t="shared" si="30"/>
        <v>15.95</v>
      </c>
      <c r="N474" s="18">
        <f t="shared" si="28"/>
        <v>15.95</v>
      </c>
      <c r="O474" s="32"/>
    </row>
    <row r="475" spans="1:15">
      <c r="A475" s="5">
        <v>521</v>
      </c>
      <c r="B475" s="6" t="s">
        <v>502</v>
      </c>
      <c r="C475" s="6" t="s">
        <v>1427</v>
      </c>
      <c r="D475" s="6"/>
      <c r="E475" s="21" t="s">
        <v>1428</v>
      </c>
      <c r="F475" s="7">
        <v>10</v>
      </c>
      <c r="G475" s="7">
        <f>VLOOKUP(C475,'SPD given '!$C$3:$E$593,3,FALSE)</f>
        <v>10</v>
      </c>
      <c r="H475" s="7"/>
      <c r="I475" s="7">
        <f t="shared" si="31"/>
        <v>10</v>
      </c>
      <c r="J475" s="7"/>
      <c r="K475" s="7">
        <f t="shared" si="29"/>
        <v>0</v>
      </c>
      <c r="L475" s="18">
        <v>1.595</v>
      </c>
      <c r="M475" s="18">
        <f t="shared" si="30"/>
        <v>15.95</v>
      </c>
      <c r="N475" s="18">
        <f t="shared" si="28"/>
        <v>15.95</v>
      </c>
      <c r="O475" s="32"/>
    </row>
    <row r="476" spans="1:15">
      <c r="A476" s="5">
        <v>522</v>
      </c>
      <c r="B476" s="6" t="s">
        <v>502</v>
      </c>
      <c r="C476" s="6" t="s">
        <v>1430</v>
      </c>
      <c r="D476" s="6"/>
      <c r="E476" s="21" t="s">
        <v>1431</v>
      </c>
      <c r="F476" s="7">
        <v>20</v>
      </c>
      <c r="G476" s="7">
        <f>VLOOKUP(C476,'SPD given '!$C$3:$E$593,3,FALSE)</f>
        <v>20</v>
      </c>
      <c r="H476" s="7"/>
      <c r="I476" s="7">
        <v>0</v>
      </c>
      <c r="J476" s="7"/>
      <c r="K476" s="7">
        <f t="shared" si="29"/>
        <v>-20</v>
      </c>
      <c r="L476" s="18">
        <v>0.63800000000000001</v>
      </c>
      <c r="M476" s="18">
        <f t="shared" si="30"/>
        <v>12.76</v>
      </c>
      <c r="N476" s="18">
        <f t="shared" si="28"/>
        <v>12.76</v>
      </c>
      <c r="O476" s="32"/>
    </row>
    <row r="477" spans="1:15" hidden="1">
      <c r="A477" s="5">
        <v>523</v>
      </c>
      <c r="B477" s="6" t="s">
        <v>502</v>
      </c>
      <c r="C477" s="10"/>
      <c r="D477" s="10"/>
      <c r="E477" s="21" t="s">
        <v>1300</v>
      </c>
      <c r="F477" s="7">
        <v>5</v>
      </c>
      <c r="G477" s="7" t="e">
        <f>VLOOKUP(C477,'SPD given '!$C$3:$E$593,3,FALSE)</f>
        <v>#N/A</v>
      </c>
      <c r="H477" s="7"/>
      <c r="I477" s="7">
        <v>0</v>
      </c>
      <c r="J477" s="7"/>
      <c r="K477" s="7">
        <f t="shared" si="29"/>
        <v>-5</v>
      </c>
      <c r="L477" s="18">
        <v>1.0640000000000001</v>
      </c>
      <c r="M477" s="18" t="e">
        <f t="shared" si="30"/>
        <v>#N/A</v>
      </c>
      <c r="N477" s="18">
        <f t="shared" si="28"/>
        <v>5.32</v>
      </c>
      <c r="O477" s="32"/>
    </row>
    <row r="478" spans="1:15" hidden="1">
      <c r="A478" s="5">
        <v>524</v>
      </c>
      <c r="B478" s="6" t="s">
        <v>502</v>
      </c>
      <c r="C478" s="10"/>
      <c r="D478" s="10"/>
      <c r="E478" s="21" t="s">
        <v>1308</v>
      </c>
      <c r="F478" s="7">
        <v>20</v>
      </c>
      <c r="G478" s="7" t="e">
        <f>VLOOKUP(C478,'SPD given '!$C$3:$E$593,3,FALSE)</f>
        <v>#N/A</v>
      </c>
      <c r="H478" s="7"/>
      <c r="I478" s="7">
        <v>0</v>
      </c>
      <c r="J478" s="7"/>
      <c r="K478" s="7">
        <f t="shared" si="29"/>
        <v>-20</v>
      </c>
      <c r="L478" s="18">
        <v>0.17100000000000001</v>
      </c>
      <c r="M478" s="18" t="e">
        <f t="shared" si="30"/>
        <v>#N/A</v>
      </c>
      <c r="N478" s="18">
        <f t="shared" si="28"/>
        <v>3.4200000000000004</v>
      </c>
      <c r="O478" s="32"/>
    </row>
    <row r="479" spans="1:15">
      <c r="A479" s="5">
        <v>525</v>
      </c>
      <c r="B479" s="6" t="s">
        <v>502</v>
      </c>
      <c r="C479" s="6" t="s">
        <v>1437</v>
      </c>
      <c r="D479" s="6"/>
      <c r="E479" s="21" t="s">
        <v>1438</v>
      </c>
      <c r="F479" s="7">
        <v>10</v>
      </c>
      <c r="G479" s="7">
        <f>VLOOKUP(C479,'SPD given '!$C$3:$E$593,3,FALSE)</f>
        <v>10</v>
      </c>
      <c r="H479" s="7"/>
      <c r="I479" s="7">
        <f t="shared" si="31"/>
        <v>10</v>
      </c>
      <c r="J479" s="7"/>
      <c r="K479" s="7">
        <f t="shared" si="29"/>
        <v>0</v>
      </c>
      <c r="L479" s="18">
        <v>4.2530000000000001</v>
      </c>
      <c r="M479" s="18">
        <f t="shared" si="30"/>
        <v>42.53</v>
      </c>
      <c r="N479" s="18">
        <f t="shared" si="28"/>
        <v>42.53</v>
      </c>
      <c r="O479" s="32"/>
    </row>
    <row r="480" spans="1:15">
      <c r="A480" s="5">
        <v>526</v>
      </c>
      <c r="B480" s="6" t="s">
        <v>502</v>
      </c>
      <c r="C480" s="6" t="s">
        <v>1440</v>
      </c>
      <c r="D480" s="6"/>
      <c r="E480" s="21" t="s">
        <v>1441</v>
      </c>
      <c r="F480" s="7">
        <v>10</v>
      </c>
      <c r="G480" s="7">
        <f>VLOOKUP(C480,'SPD given '!$C$3:$E$593,3,FALSE)</f>
        <v>10</v>
      </c>
      <c r="H480" s="7"/>
      <c r="I480" s="7">
        <f t="shared" si="31"/>
        <v>10</v>
      </c>
      <c r="J480" s="7"/>
      <c r="K480" s="7">
        <f t="shared" si="29"/>
        <v>0</v>
      </c>
      <c r="L480" s="18">
        <v>10.632999999999999</v>
      </c>
      <c r="M480" s="18">
        <f t="shared" si="30"/>
        <v>106.32999999999998</v>
      </c>
      <c r="N480" s="18">
        <f t="shared" si="28"/>
        <v>106.32999999999998</v>
      </c>
      <c r="O480" s="32"/>
    </row>
    <row r="481" spans="1:15" hidden="1">
      <c r="A481" s="5">
        <v>527</v>
      </c>
      <c r="B481" s="6" t="s">
        <v>502</v>
      </c>
      <c r="C481" s="10"/>
      <c r="D481" s="10"/>
      <c r="E481" s="21" t="s">
        <v>1323</v>
      </c>
      <c r="F481" s="7">
        <v>10</v>
      </c>
      <c r="G481" s="7" t="e">
        <f>VLOOKUP(C481,'SPD given '!$C$3:$E$593,3,FALSE)</f>
        <v>#N/A</v>
      </c>
      <c r="H481" s="7"/>
      <c r="I481" s="7">
        <v>0</v>
      </c>
      <c r="J481" s="7"/>
      <c r="K481" s="7">
        <f t="shared" si="29"/>
        <v>-10</v>
      </c>
      <c r="L481" s="18">
        <v>2.1269999999999998</v>
      </c>
      <c r="M481" s="18" t="e">
        <f t="shared" si="30"/>
        <v>#N/A</v>
      </c>
      <c r="N481" s="18">
        <f t="shared" si="28"/>
        <v>21.269999999999996</v>
      </c>
      <c r="O481" s="32"/>
    </row>
    <row r="482" spans="1:15" hidden="1">
      <c r="A482" s="5">
        <v>528</v>
      </c>
      <c r="B482" s="6" t="s">
        <v>502</v>
      </c>
      <c r="C482" s="6" t="s">
        <v>1445</v>
      </c>
      <c r="D482" s="6"/>
      <c r="E482" s="21" t="s">
        <v>1446</v>
      </c>
      <c r="F482" s="7">
        <v>10</v>
      </c>
      <c r="G482" s="7" t="e">
        <f>VLOOKUP(C482,'SPD given '!$C$3:$E$593,3,FALSE)</f>
        <v>#N/A</v>
      </c>
      <c r="H482" s="7"/>
      <c r="I482" s="7">
        <v>10</v>
      </c>
      <c r="J482" s="7"/>
      <c r="K482" s="7">
        <f t="shared" si="29"/>
        <v>0</v>
      </c>
      <c r="L482" s="18">
        <v>26.581</v>
      </c>
      <c r="M482" s="18" t="e">
        <f t="shared" si="30"/>
        <v>#N/A</v>
      </c>
      <c r="N482" s="18">
        <f t="shared" si="28"/>
        <v>265.81</v>
      </c>
      <c r="O482" s="32"/>
    </row>
    <row r="483" spans="1:15" hidden="1">
      <c r="A483" s="5">
        <v>529</v>
      </c>
      <c r="B483" s="6" t="s">
        <v>502</v>
      </c>
      <c r="C483" s="10"/>
      <c r="D483" s="10"/>
      <c r="E483" s="21" t="s">
        <v>1448</v>
      </c>
      <c r="F483" s="7">
        <v>15</v>
      </c>
      <c r="G483" s="7" t="e">
        <f>VLOOKUP(C483,'SPD given '!$C$3:$E$593,3,FALSE)</f>
        <v>#N/A</v>
      </c>
      <c r="H483" s="7"/>
      <c r="I483" s="7">
        <v>0</v>
      </c>
      <c r="J483" s="7"/>
      <c r="K483" s="7">
        <f t="shared" si="29"/>
        <v>-15</v>
      </c>
      <c r="L483" s="18">
        <v>2.1269999999999998</v>
      </c>
      <c r="M483" s="18" t="e">
        <f t="shared" si="30"/>
        <v>#N/A</v>
      </c>
      <c r="N483" s="18">
        <f t="shared" si="28"/>
        <v>31.904999999999998</v>
      </c>
      <c r="O483" s="32"/>
    </row>
    <row r="484" spans="1:15" hidden="1">
      <c r="A484" s="5">
        <v>530</v>
      </c>
      <c r="B484" s="6" t="s">
        <v>502</v>
      </c>
      <c r="C484" s="6" t="s">
        <v>1450</v>
      </c>
      <c r="D484" s="6"/>
      <c r="E484" s="21" t="s">
        <v>1451</v>
      </c>
      <c r="F484" s="7">
        <v>20</v>
      </c>
      <c r="G484" s="7" t="e">
        <f>VLOOKUP(C484,'SPD given '!$C$3:$E$593,3,FALSE)</f>
        <v>#N/A</v>
      </c>
      <c r="H484" s="7"/>
      <c r="I484" s="7">
        <v>0</v>
      </c>
      <c r="J484" s="7"/>
      <c r="K484" s="7">
        <f t="shared" si="29"/>
        <v>-20</v>
      </c>
      <c r="L484" s="18">
        <v>0.107</v>
      </c>
      <c r="M484" s="18" t="e">
        <f t="shared" si="30"/>
        <v>#N/A</v>
      </c>
      <c r="N484" s="18">
        <f t="shared" si="28"/>
        <v>2.14</v>
      </c>
      <c r="O484" s="32"/>
    </row>
    <row r="485" spans="1:15" hidden="1">
      <c r="A485" s="5">
        <v>531</v>
      </c>
      <c r="B485" s="6" t="s">
        <v>502</v>
      </c>
      <c r="C485" s="6" t="s">
        <v>1453</v>
      </c>
      <c r="D485" s="6"/>
      <c r="E485" s="21" t="s">
        <v>167</v>
      </c>
      <c r="F485" s="7">
        <v>10</v>
      </c>
      <c r="G485" s="7" t="e">
        <f>VLOOKUP(C485,'SPD given '!$C$3:$E$593,3,FALSE)</f>
        <v>#N/A</v>
      </c>
      <c r="H485" s="7"/>
      <c r="I485" s="7">
        <v>9</v>
      </c>
      <c r="J485" s="7"/>
      <c r="K485" s="7">
        <f t="shared" si="29"/>
        <v>-1</v>
      </c>
      <c r="L485" s="18">
        <v>21.265000000000001</v>
      </c>
      <c r="M485" s="18" t="e">
        <f t="shared" si="30"/>
        <v>#N/A</v>
      </c>
      <c r="N485" s="18">
        <f t="shared" si="28"/>
        <v>212.65</v>
      </c>
      <c r="O485" s="32"/>
    </row>
    <row r="486" spans="1:15" hidden="1">
      <c r="A486" s="5">
        <v>534</v>
      </c>
      <c r="B486" s="6" t="s">
        <v>719</v>
      </c>
      <c r="C486" s="6" t="s">
        <v>1461</v>
      </c>
      <c r="D486" s="6"/>
      <c r="E486" s="21" t="s">
        <v>1462</v>
      </c>
      <c r="F486" s="7">
        <v>50</v>
      </c>
      <c r="G486" s="7" t="e">
        <f>VLOOKUP(C486,'SPD given '!$C$3:$E$593,3,FALSE)</f>
        <v>#N/A</v>
      </c>
      <c r="H486" s="7"/>
      <c r="I486" s="7">
        <f t="shared" si="31"/>
        <v>50</v>
      </c>
      <c r="J486" s="7"/>
      <c r="K486" s="7">
        <f t="shared" si="29"/>
        <v>0</v>
      </c>
      <c r="L486" s="18">
        <v>1.595</v>
      </c>
      <c r="M486" s="18" t="e">
        <f t="shared" si="30"/>
        <v>#N/A</v>
      </c>
      <c r="N486" s="18">
        <f t="shared" si="28"/>
        <v>79.75</v>
      </c>
      <c r="O486" s="32"/>
    </row>
    <row r="487" spans="1:15" hidden="1">
      <c r="A487" s="5">
        <v>535</v>
      </c>
      <c r="B487" s="6" t="s">
        <v>719</v>
      </c>
      <c r="C487" s="10"/>
      <c r="D487" s="10"/>
      <c r="E487" s="21" t="s">
        <v>1464</v>
      </c>
      <c r="F487" s="7">
        <v>50</v>
      </c>
      <c r="G487" s="7" t="e">
        <f>VLOOKUP(C487,'SPD given '!$C$3:$E$593,3,FALSE)</f>
        <v>#N/A</v>
      </c>
      <c r="H487" s="7"/>
      <c r="I487" s="7">
        <v>0</v>
      </c>
      <c r="J487" s="7"/>
      <c r="K487" s="7">
        <f t="shared" si="29"/>
        <v>-50</v>
      </c>
      <c r="L487" s="18">
        <v>1.595</v>
      </c>
      <c r="M487" s="18" t="e">
        <f t="shared" si="30"/>
        <v>#N/A</v>
      </c>
      <c r="N487" s="18">
        <f t="shared" si="28"/>
        <v>79.75</v>
      </c>
      <c r="O487" s="32"/>
    </row>
    <row r="488" spans="1:15" hidden="1">
      <c r="A488" s="5">
        <v>536</v>
      </c>
      <c r="B488" s="6" t="s">
        <v>719</v>
      </c>
      <c r="C488" s="10"/>
      <c r="D488" s="10"/>
      <c r="E488" s="21" t="s">
        <v>1083</v>
      </c>
      <c r="F488" s="7">
        <v>50</v>
      </c>
      <c r="G488" s="7" t="e">
        <f>VLOOKUP(C488,'SPD given '!$C$3:$E$593,3,FALSE)</f>
        <v>#N/A</v>
      </c>
      <c r="H488" s="7"/>
      <c r="I488" s="7">
        <f t="shared" si="31"/>
        <v>50</v>
      </c>
      <c r="J488" s="7"/>
      <c r="K488" s="7">
        <f t="shared" si="29"/>
        <v>0</v>
      </c>
      <c r="L488" s="18">
        <v>1.0640000000000001</v>
      </c>
      <c r="M488" s="18" t="e">
        <f t="shared" si="30"/>
        <v>#N/A</v>
      </c>
      <c r="N488" s="18">
        <f t="shared" si="28"/>
        <v>53.2</v>
      </c>
      <c r="O488" s="32"/>
    </row>
    <row r="489" spans="1:15" hidden="1">
      <c r="A489" s="5">
        <v>537</v>
      </c>
      <c r="B489" s="6" t="s">
        <v>719</v>
      </c>
      <c r="C489" s="10"/>
      <c r="D489" s="10"/>
      <c r="E489" s="21" t="s">
        <v>519</v>
      </c>
      <c r="F489" s="7">
        <v>50</v>
      </c>
      <c r="G489" s="7" t="e">
        <f>VLOOKUP(C489,'SPD given '!$C$3:$E$593,3,FALSE)</f>
        <v>#N/A</v>
      </c>
      <c r="H489" s="7"/>
      <c r="I489" s="7">
        <v>0</v>
      </c>
      <c r="J489" s="7"/>
      <c r="K489" s="7">
        <f t="shared" si="29"/>
        <v>-50</v>
      </c>
      <c r="L489" s="18">
        <v>2.1269999999999998</v>
      </c>
      <c r="M489" s="18" t="e">
        <f t="shared" si="30"/>
        <v>#N/A</v>
      </c>
      <c r="N489" s="18">
        <f t="shared" si="28"/>
        <v>106.35</v>
      </c>
      <c r="O489" s="32"/>
    </row>
    <row r="490" spans="1:15" hidden="1">
      <c r="A490" s="5">
        <v>538</v>
      </c>
      <c r="B490" s="6" t="s">
        <v>719</v>
      </c>
      <c r="C490" s="6" t="s">
        <v>1470</v>
      </c>
      <c r="D490" s="6"/>
      <c r="E490" s="21" t="s">
        <v>1342</v>
      </c>
      <c r="F490" s="7">
        <v>50</v>
      </c>
      <c r="G490" s="7" t="e">
        <f>VLOOKUP(C490,'SPD given '!$C$3:$E$593,3,FALSE)</f>
        <v>#N/A</v>
      </c>
      <c r="H490" s="7"/>
      <c r="I490" s="7">
        <v>0</v>
      </c>
      <c r="J490" s="7"/>
      <c r="K490" s="7">
        <f t="shared" si="29"/>
        <v>-50</v>
      </c>
      <c r="L490" s="18">
        <v>0.85099999999999998</v>
      </c>
      <c r="M490" s="18" t="e">
        <f t="shared" si="30"/>
        <v>#N/A</v>
      </c>
      <c r="N490" s="18">
        <f t="shared" si="28"/>
        <v>42.55</v>
      </c>
      <c r="O490" s="32"/>
    </row>
    <row r="491" spans="1:15" hidden="1">
      <c r="A491" s="5">
        <v>539</v>
      </c>
      <c r="B491" s="6" t="s">
        <v>719</v>
      </c>
      <c r="C491" s="6" t="s">
        <v>1473</v>
      </c>
      <c r="D491" s="6"/>
      <c r="E491" s="21" t="s">
        <v>1474</v>
      </c>
      <c r="F491" s="7">
        <v>50</v>
      </c>
      <c r="G491" s="7" t="e">
        <f>VLOOKUP(C491,'SPD given '!$C$3:$E$593,3,FALSE)</f>
        <v>#N/A</v>
      </c>
      <c r="H491" s="7"/>
      <c r="I491" s="7">
        <v>0</v>
      </c>
      <c r="J491" s="7"/>
      <c r="K491" s="7">
        <f t="shared" si="29"/>
        <v>-50</v>
      </c>
      <c r="L491" s="18">
        <v>1.0640000000000001</v>
      </c>
      <c r="M491" s="18" t="e">
        <f t="shared" si="30"/>
        <v>#N/A</v>
      </c>
      <c r="N491" s="18">
        <f t="shared" si="28"/>
        <v>53.2</v>
      </c>
      <c r="O491" s="32"/>
    </row>
    <row r="492" spans="1:15" hidden="1">
      <c r="A492" s="5">
        <v>540</v>
      </c>
      <c r="B492" s="6" t="s">
        <v>719</v>
      </c>
      <c r="C492" s="6" t="s">
        <v>1476</v>
      </c>
      <c r="D492" s="6"/>
      <c r="E492" s="21" t="s">
        <v>1477</v>
      </c>
      <c r="F492" s="7">
        <v>60</v>
      </c>
      <c r="G492" s="7" t="e">
        <f>VLOOKUP(C492,'SPD given '!$C$3:$E$593,3,FALSE)</f>
        <v>#N/A</v>
      </c>
      <c r="H492" s="7"/>
      <c r="I492" s="7">
        <f t="shared" si="31"/>
        <v>60</v>
      </c>
      <c r="J492" s="7"/>
      <c r="K492" s="7">
        <f t="shared" si="29"/>
        <v>0</v>
      </c>
      <c r="L492" s="18">
        <v>3.403</v>
      </c>
      <c r="M492" s="18" t="e">
        <f t="shared" si="30"/>
        <v>#N/A</v>
      </c>
      <c r="N492" s="18">
        <f t="shared" si="28"/>
        <v>204.18</v>
      </c>
      <c r="O492" s="32"/>
    </row>
    <row r="493" spans="1:15" hidden="1">
      <c r="A493" s="5">
        <v>542</v>
      </c>
      <c r="B493" s="6" t="s">
        <v>719</v>
      </c>
      <c r="C493" s="10"/>
      <c r="D493" s="10"/>
      <c r="E493" s="21" t="s">
        <v>1283</v>
      </c>
      <c r="F493" s="7">
        <v>2</v>
      </c>
      <c r="G493" s="7" t="e">
        <f>VLOOKUP(C493,'SPD given '!$C$3:$E$593,3,FALSE)</f>
        <v>#N/A</v>
      </c>
      <c r="H493" s="7"/>
      <c r="I493" s="7">
        <v>0</v>
      </c>
      <c r="J493" s="7"/>
      <c r="K493" s="7">
        <f t="shared" si="29"/>
        <v>-2</v>
      </c>
      <c r="L493" s="18">
        <v>31.896999999999998</v>
      </c>
      <c r="M493" s="18" t="e">
        <f t="shared" si="30"/>
        <v>#N/A</v>
      </c>
      <c r="N493" s="18">
        <f t="shared" si="28"/>
        <v>63.793999999999997</v>
      </c>
      <c r="O493" s="32"/>
    </row>
    <row r="494" spans="1:15" hidden="1">
      <c r="A494" s="5">
        <v>544</v>
      </c>
      <c r="B494" s="6" t="s">
        <v>719</v>
      </c>
      <c r="C494" s="10"/>
      <c r="D494" s="10"/>
      <c r="E494" s="21" t="s">
        <v>1291</v>
      </c>
      <c r="F494" s="7">
        <v>25</v>
      </c>
      <c r="G494" s="7" t="e">
        <f>VLOOKUP(C494,'SPD given '!$C$3:$E$593,3,FALSE)</f>
        <v>#N/A</v>
      </c>
      <c r="H494" s="7"/>
      <c r="I494" s="7">
        <v>0</v>
      </c>
      <c r="J494" s="7"/>
      <c r="K494" s="7">
        <f t="shared" si="29"/>
        <v>-25</v>
      </c>
      <c r="L494" s="18">
        <v>21.265000000000001</v>
      </c>
      <c r="M494" s="18" t="e">
        <f t="shared" si="30"/>
        <v>#N/A</v>
      </c>
      <c r="N494" s="18">
        <f t="shared" si="28"/>
        <v>531.625</v>
      </c>
      <c r="O494" s="32"/>
    </row>
    <row r="495" spans="1:15" hidden="1">
      <c r="A495" s="5">
        <v>545</v>
      </c>
      <c r="B495" s="6" t="s">
        <v>719</v>
      </c>
      <c r="C495" s="10"/>
      <c r="D495" s="10"/>
      <c r="E495" s="21" t="s">
        <v>1417</v>
      </c>
      <c r="F495" s="7">
        <v>25</v>
      </c>
      <c r="G495" s="7" t="e">
        <f>VLOOKUP(C495,'SPD given '!$C$3:$E$593,3,FALSE)</f>
        <v>#N/A</v>
      </c>
      <c r="H495" s="7"/>
      <c r="I495" s="7">
        <v>0</v>
      </c>
      <c r="J495" s="7"/>
      <c r="K495" s="7">
        <f t="shared" si="29"/>
        <v>-25</v>
      </c>
      <c r="L495" s="18">
        <v>1.0640000000000001</v>
      </c>
      <c r="M495" s="18" t="e">
        <f t="shared" si="30"/>
        <v>#N/A</v>
      </c>
      <c r="N495" s="18">
        <f t="shared" si="28"/>
        <v>26.6</v>
      </c>
      <c r="O495" s="32"/>
    </row>
    <row r="496" spans="1:15" hidden="1">
      <c r="A496" s="5">
        <v>546</v>
      </c>
      <c r="B496" s="6" t="s">
        <v>719</v>
      </c>
      <c r="C496" s="10"/>
      <c r="D496" s="10"/>
      <c r="E496" s="21" t="s">
        <v>601</v>
      </c>
      <c r="F496" s="7">
        <v>50</v>
      </c>
      <c r="G496" s="7" t="e">
        <f>VLOOKUP(C496,'SPD given '!$C$3:$E$593,3,FALSE)</f>
        <v>#N/A</v>
      </c>
      <c r="H496" s="7"/>
      <c r="I496" s="7">
        <v>0</v>
      </c>
      <c r="J496" s="7"/>
      <c r="K496" s="7">
        <f t="shared" si="29"/>
        <v>-50</v>
      </c>
      <c r="L496" s="18">
        <v>0.63800000000000001</v>
      </c>
      <c r="M496" s="18" t="e">
        <f t="shared" si="30"/>
        <v>#N/A</v>
      </c>
      <c r="N496" s="18">
        <f t="shared" si="28"/>
        <v>31.900000000000002</v>
      </c>
      <c r="O496" s="32"/>
    </row>
    <row r="497" spans="1:15" hidden="1">
      <c r="A497" s="5">
        <v>549</v>
      </c>
      <c r="B497" s="6" t="s">
        <v>719</v>
      </c>
      <c r="C497" s="10"/>
      <c r="D497" s="10"/>
      <c r="E497" s="21" t="s">
        <v>1300</v>
      </c>
      <c r="F497" s="7">
        <v>25</v>
      </c>
      <c r="G497" s="7" t="e">
        <f>VLOOKUP(C497,'SPD given '!$C$3:$E$593,3,FALSE)</f>
        <v>#N/A</v>
      </c>
      <c r="H497" s="7"/>
      <c r="I497" s="7">
        <v>0</v>
      </c>
      <c r="J497" s="7"/>
      <c r="K497" s="7">
        <f t="shared" si="29"/>
        <v>-25</v>
      </c>
      <c r="L497" s="18">
        <v>1.0640000000000001</v>
      </c>
      <c r="M497" s="18" t="e">
        <f t="shared" si="30"/>
        <v>#N/A</v>
      </c>
      <c r="N497" s="18">
        <f t="shared" si="28"/>
        <v>26.6</v>
      </c>
      <c r="O497" s="32"/>
    </row>
    <row r="498" spans="1:15" hidden="1">
      <c r="A498" s="5">
        <v>550</v>
      </c>
      <c r="B498" s="6" t="s">
        <v>719</v>
      </c>
      <c r="C498" s="10"/>
      <c r="D498" s="10"/>
      <c r="E498" s="21" t="s">
        <v>1308</v>
      </c>
      <c r="F498" s="7">
        <v>50</v>
      </c>
      <c r="G498" s="7" t="e">
        <f>VLOOKUP(C498,'SPD given '!$C$3:$E$593,3,FALSE)</f>
        <v>#N/A</v>
      </c>
      <c r="H498" s="7"/>
      <c r="I498" s="7">
        <v>0</v>
      </c>
      <c r="J498" s="7"/>
      <c r="K498" s="7">
        <f t="shared" si="29"/>
        <v>-50</v>
      </c>
      <c r="L498" s="18">
        <v>0.17100000000000001</v>
      </c>
      <c r="M498" s="18" t="e">
        <f t="shared" si="30"/>
        <v>#N/A</v>
      </c>
      <c r="N498" s="18">
        <f t="shared" si="28"/>
        <v>8.5500000000000007</v>
      </c>
      <c r="O498" s="32"/>
    </row>
    <row r="499" spans="1:15" hidden="1">
      <c r="A499" s="5">
        <v>551</v>
      </c>
      <c r="B499" s="6" t="s">
        <v>719</v>
      </c>
      <c r="C499" s="6" t="s">
        <v>1501</v>
      </c>
      <c r="D499" s="6"/>
      <c r="E499" s="21" t="s">
        <v>1502</v>
      </c>
      <c r="F499" s="7">
        <v>15</v>
      </c>
      <c r="G499" s="7" t="e">
        <f>VLOOKUP(C499,'SPD given '!$C$3:$E$593,3,FALSE)</f>
        <v>#N/A</v>
      </c>
      <c r="H499" s="7"/>
      <c r="I499" s="7">
        <v>0</v>
      </c>
      <c r="J499" s="7"/>
      <c r="K499" s="7">
        <f t="shared" si="29"/>
        <v>-15</v>
      </c>
      <c r="L499" s="18">
        <v>2.6589999999999998</v>
      </c>
      <c r="M499" s="18" t="e">
        <f t="shared" si="30"/>
        <v>#N/A</v>
      </c>
      <c r="N499" s="18">
        <f t="shared" si="28"/>
        <v>39.884999999999998</v>
      </c>
      <c r="O499" s="32"/>
    </row>
    <row r="500" spans="1:15" hidden="1">
      <c r="A500" s="5">
        <v>552</v>
      </c>
      <c r="B500" s="6" t="s">
        <v>719</v>
      </c>
      <c r="C500" s="6" t="s">
        <v>1504</v>
      </c>
      <c r="D500" s="6"/>
      <c r="E500" s="21" t="s">
        <v>1505</v>
      </c>
      <c r="F500" s="7">
        <v>50</v>
      </c>
      <c r="G500" s="7" t="e">
        <f>VLOOKUP(C500,'SPD given '!$C$3:$E$593,3,FALSE)</f>
        <v>#N/A</v>
      </c>
      <c r="H500" s="7"/>
      <c r="I500" s="7">
        <v>0</v>
      </c>
      <c r="J500" s="7"/>
      <c r="K500" s="7">
        <f t="shared" si="29"/>
        <v>-50</v>
      </c>
      <c r="L500" s="18">
        <v>2.552</v>
      </c>
      <c r="M500" s="18" t="e">
        <f t="shared" si="30"/>
        <v>#N/A</v>
      </c>
      <c r="N500" s="18">
        <f t="shared" si="28"/>
        <v>127.60000000000001</v>
      </c>
      <c r="O500" s="32"/>
    </row>
    <row r="501" spans="1:15">
      <c r="A501" s="5">
        <v>553</v>
      </c>
      <c r="B501" s="6" t="s">
        <v>719</v>
      </c>
      <c r="C501" s="6" t="s">
        <v>1507</v>
      </c>
      <c r="D501" s="6"/>
      <c r="E501" s="21" t="s">
        <v>1508</v>
      </c>
      <c r="F501" s="7">
        <v>50</v>
      </c>
      <c r="G501" s="7">
        <f>VLOOKUP(C501,'SPD given '!$C$3:$E$593,3,FALSE)</f>
        <v>100</v>
      </c>
      <c r="H501" s="7"/>
      <c r="I501" s="7">
        <v>0</v>
      </c>
      <c r="J501" s="7"/>
      <c r="K501" s="7">
        <f t="shared" si="29"/>
        <v>-50</v>
      </c>
      <c r="L501" s="18">
        <v>2.556</v>
      </c>
      <c r="M501" s="18">
        <f t="shared" si="30"/>
        <v>255.6</v>
      </c>
      <c r="N501" s="18">
        <f t="shared" si="28"/>
        <v>127.8</v>
      </c>
      <c r="O501" s="32"/>
    </row>
    <row r="502" spans="1:15" hidden="1">
      <c r="A502" s="5">
        <v>554</v>
      </c>
      <c r="B502" s="6" t="s">
        <v>719</v>
      </c>
      <c r="C502" s="6" t="s">
        <v>1510</v>
      </c>
      <c r="D502" s="6"/>
      <c r="E502" s="21" t="s">
        <v>342</v>
      </c>
      <c r="F502" s="7">
        <v>20</v>
      </c>
      <c r="G502" s="7" t="e">
        <f>VLOOKUP(C502,'SPD given '!$C$3:$E$593,3,FALSE)</f>
        <v>#N/A</v>
      </c>
      <c r="H502" s="7"/>
      <c r="I502" s="7">
        <v>0</v>
      </c>
      <c r="J502" s="7"/>
      <c r="K502" s="7">
        <f t="shared" si="29"/>
        <v>-20</v>
      </c>
      <c r="L502" s="18">
        <v>1.0640000000000001</v>
      </c>
      <c r="M502" s="18" t="e">
        <f t="shared" si="30"/>
        <v>#N/A</v>
      </c>
      <c r="N502" s="18">
        <f t="shared" si="28"/>
        <v>21.28</v>
      </c>
      <c r="O502" s="32"/>
    </row>
    <row r="503" spans="1:15" hidden="1">
      <c r="A503" s="5">
        <v>555</v>
      </c>
      <c r="B503" s="6" t="s">
        <v>719</v>
      </c>
      <c r="C503" s="6" t="s">
        <v>1513</v>
      </c>
      <c r="D503" s="6"/>
      <c r="E503" s="21" t="s">
        <v>1514</v>
      </c>
      <c r="F503" s="7">
        <v>5</v>
      </c>
      <c r="G503" s="7" t="e">
        <f>VLOOKUP(C503,'SPD given '!$C$3:$E$593,3,FALSE)</f>
        <v>#N/A</v>
      </c>
      <c r="H503" s="7"/>
      <c r="I503" s="7">
        <v>0</v>
      </c>
      <c r="J503" s="7"/>
      <c r="K503" s="7">
        <f t="shared" si="29"/>
        <v>-5</v>
      </c>
      <c r="L503" s="18">
        <v>14.885</v>
      </c>
      <c r="M503" s="18" t="e">
        <f t="shared" si="30"/>
        <v>#N/A</v>
      </c>
      <c r="N503" s="18">
        <f t="shared" si="28"/>
        <v>74.424999999999997</v>
      </c>
      <c r="O503" s="32"/>
    </row>
    <row r="504" spans="1:15" hidden="1">
      <c r="A504" s="5">
        <v>556</v>
      </c>
      <c r="B504" s="6" t="s">
        <v>719</v>
      </c>
      <c r="C504" s="10"/>
      <c r="D504" s="10"/>
      <c r="E504" s="21" t="s">
        <v>1516</v>
      </c>
      <c r="F504" s="7">
        <v>25</v>
      </c>
      <c r="G504" s="7" t="e">
        <f>VLOOKUP(C504,'SPD given '!$C$3:$E$593,3,FALSE)</f>
        <v>#N/A</v>
      </c>
      <c r="H504" s="7"/>
      <c r="I504" s="7">
        <v>0</v>
      </c>
      <c r="J504" s="7"/>
      <c r="K504" s="7">
        <f t="shared" si="29"/>
        <v>-25</v>
      </c>
      <c r="L504" s="18">
        <v>3.722</v>
      </c>
      <c r="M504" s="18" t="e">
        <f t="shared" si="30"/>
        <v>#N/A</v>
      </c>
      <c r="N504" s="18">
        <f t="shared" si="28"/>
        <v>93.05</v>
      </c>
      <c r="O504" s="32"/>
    </row>
    <row r="505" spans="1:15" hidden="1">
      <c r="A505" s="5">
        <v>557</v>
      </c>
      <c r="B505" s="6" t="s">
        <v>719</v>
      </c>
      <c r="C505" s="10"/>
      <c r="D505" s="10"/>
      <c r="E505" s="21" t="s">
        <v>1323</v>
      </c>
      <c r="F505" s="7">
        <v>10</v>
      </c>
      <c r="G505" s="7" t="e">
        <f>VLOOKUP(C505,'SPD given '!$C$3:$E$593,3,FALSE)</f>
        <v>#N/A</v>
      </c>
      <c r="H505" s="7"/>
      <c r="I505" s="7">
        <v>0</v>
      </c>
      <c r="J505" s="7"/>
      <c r="K505" s="7">
        <f t="shared" si="29"/>
        <v>-10</v>
      </c>
      <c r="L505" s="18">
        <v>2.1269999999999998</v>
      </c>
      <c r="M505" s="18" t="e">
        <f t="shared" si="30"/>
        <v>#N/A</v>
      </c>
      <c r="N505" s="18">
        <f t="shared" si="28"/>
        <v>21.269999999999996</v>
      </c>
      <c r="O505" s="32"/>
    </row>
    <row r="506" spans="1:15" hidden="1">
      <c r="A506" s="5">
        <v>559</v>
      </c>
      <c r="B506" s="6" t="s">
        <v>946</v>
      </c>
      <c r="C506" s="10"/>
      <c r="D506" s="10"/>
      <c r="E506" s="21" t="s">
        <v>1464</v>
      </c>
      <c r="F506" s="7">
        <v>25</v>
      </c>
      <c r="G506" s="7" t="e">
        <f>VLOOKUP(C506,'SPD given '!$C$3:$E$593,3,FALSE)</f>
        <v>#N/A</v>
      </c>
      <c r="H506" s="7"/>
      <c r="I506" s="7">
        <v>0</v>
      </c>
      <c r="J506" s="7"/>
      <c r="K506" s="7">
        <f t="shared" si="29"/>
        <v>-25</v>
      </c>
      <c r="L506" s="18">
        <v>8.5060000000000002</v>
      </c>
      <c r="M506" s="18" t="e">
        <f t="shared" si="30"/>
        <v>#N/A</v>
      </c>
      <c r="N506" s="18">
        <f t="shared" si="28"/>
        <v>212.65</v>
      </c>
      <c r="O506" s="32"/>
    </row>
    <row r="507" spans="1:15" hidden="1">
      <c r="A507" s="5">
        <v>560</v>
      </c>
      <c r="B507" s="6" t="s">
        <v>946</v>
      </c>
      <c r="C507" s="6" t="s">
        <v>1525</v>
      </c>
      <c r="D507" s="6"/>
      <c r="E507" s="21" t="s">
        <v>215</v>
      </c>
      <c r="F507" s="7">
        <v>25</v>
      </c>
      <c r="G507" s="7" t="e">
        <f>VLOOKUP(C507,'SPD given '!$C$3:$E$593,3,FALSE)</f>
        <v>#N/A</v>
      </c>
      <c r="H507" s="7"/>
      <c r="I507" s="7">
        <v>0</v>
      </c>
      <c r="J507" s="7"/>
      <c r="K507" s="7">
        <f t="shared" si="29"/>
        <v>-25</v>
      </c>
      <c r="L507" s="18">
        <v>0.53200000000000003</v>
      </c>
      <c r="M507" s="18" t="e">
        <f t="shared" si="30"/>
        <v>#N/A</v>
      </c>
      <c r="N507" s="18">
        <f t="shared" si="28"/>
        <v>13.3</v>
      </c>
      <c r="O507" s="32"/>
    </row>
    <row r="508" spans="1:15" hidden="1">
      <c r="A508" s="5">
        <v>561</v>
      </c>
      <c r="B508" s="6" t="s">
        <v>946</v>
      </c>
      <c r="C508" s="6" t="s">
        <v>1528</v>
      </c>
      <c r="D508" s="6"/>
      <c r="E508" s="21" t="s">
        <v>18</v>
      </c>
      <c r="F508" s="7">
        <v>25</v>
      </c>
      <c r="G508" s="7" t="e">
        <f>VLOOKUP(C508,'SPD given '!$C$3:$E$593,3,FALSE)</f>
        <v>#N/A</v>
      </c>
      <c r="H508" s="7"/>
      <c r="I508" s="7">
        <v>0</v>
      </c>
      <c r="J508" s="7"/>
      <c r="K508" s="7">
        <f t="shared" si="29"/>
        <v>-25</v>
      </c>
      <c r="L508" s="18">
        <v>0.63800000000000001</v>
      </c>
      <c r="M508" s="18" t="e">
        <f t="shared" si="30"/>
        <v>#N/A</v>
      </c>
      <c r="N508" s="18">
        <f t="shared" si="28"/>
        <v>15.950000000000001</v>
      </c>
      <c r="O508" s="32"/>
    </row>
    <row r="509" spans="1:15" hidden="1">
      <c r="A509" s="5">
        <v>562</v>
      </c>
      <c r="B509" s="6" t="s">
        <v>946</v>
      </c>
      <c r="C509" s="6" t="s">
        <v>1531</v>
      </c>
      <c r="D509" s="6"/>
      <c r="E509" s="21" t="s">
        <v>1532</v>
      </c>
      <c r="F509" s="7">
        <v>25</v>
      </c>
      <c r="G509" s="7" t="e">
        <f>VLOOKUP(C509,'SPD given '!$C$3:$E$593,3,FALSE)</f>
        <v>#N/A</v>
      </c>
      <c r="H509" s="7"/>
      <c r="I509" s="7">
        <v>0</v>
      </c>
      <c r="J509" s="7"/>
      <c r="K509" s="7">
        <f t="shared" si="29"/>
        <v>-25</v>
      </c>
      <c r="L509" s="18">
        <v>0.745</v>
      </c>
      <c r="M509" s="18" t="e">
        <f t="shared" si="30"/>
        <v>#N/A</v>
      </c>
      <c r="N509" s="18">
        <f t="shared" si="28"/>
        <v>18.625</v>
      </c>
      <c r="O509" s="32"/>
    </row>
    <row r="510" spans="1:15" hidden="1">
      <c r="A510" s="5">
        <v>563</v>
      </c>
      <c r="B510" s="6" t="s">
        <v>946</v>
      </c>
      <c r="C510" s="6" t="s">
        <v>1534</v>
      </c>
      <c r="D510" s="6"/>
      <c r="E510" s="21" t="s">
        <v>1535</v>
      </c>
      <c r="F510" s="7">
        <v>25</v>
      </c>
      <c r="G510" s="7" t="e">
        <f>VLOOKUP(C510,'SPD given '!$C$3:$E$593,3,FALSE)</f>
        <v>#N/A</v>
      </c>
      <c r="H510" s="7"/>
      <c r="I510" s="7">
        <v>0</v>
      </c>
      <c r="J510" s="7"/>
      <c r="K510" s="7">
        <f t="shared" si="29"/>
        <v>-25</v>
      </c>
      <c r="L510" s="18">
        <v>0.09</v>
      </c>
      <c r="M510" s="18" t="e">
        <f t="shared" si="30"/>
        <v>#N/A</v>
      </c>
      <c r="N510" s="18">
        <f t="shared" si="28"/>
        <v>2.25</v>
      </c>
      <c r="O510" s="32"/>
    </row>
    <row r="511" spans="1:15" hidden="1">
      <c r="A511" s="5">
        <v>565</v>
      </c>
      <c r="B511" s="6" t="s">
        <v>946</v>
      </c>
      <c r="C511" s="6" t="s">
        <v>1540</v>
      </c>
      <c r="D511" s="6"/>
      <c r="E511" s="21" t="s">
        <v>1541</v>
      </c>
      <c r="F511" s="7">
        <v>25</v>
      </c>
      <c r="G511" s="7" t="e">
        <f>VLOOKUP(C511,'SPD given '!$C$3:$E$593,3,FALSE)</f>
        <v>#N/A</v>
      </c>
      <c r="H511" s="7"/>
      <c r="I511" s="7">
        <v>0</v>
      </c>
      <c r="J511" s="7"/>
      <c r="K511" s="7">
        <f t="shared" si="29"/>
        <v>-25</v>
      </c>
      <c r="L511" s="18">
        <v>2.7E-2</v>
      </c>
      <c r="M511" s="18" t="e">
        <f t="shared" si="30"/>
        <v>#N/A</v>
      </c>
      <c r="N511" s="18">
        <f t="shared" si="28"/>
        <v>0.67500000000000004</v>
      </c>
      <c r="O511" s="32"/>
    </row>
    <row r="512" spans="1:15" hidden="1">
      <c r="A512" s="5">
        <v>566</v>
      </c>
      <c r="B512" s="6" t="s">
        <v>946</v>
      </c>
      <c r="C512" s="6" t="s">
        <v>1543</v>
      </c>
      <c r="D512" s="6"/>
      <c r="E512" s="21" t="s">
        <v>1544</v>
      </c>
      <c r="F512" s="7">
        <v>25</v>
      </c>
      <c r="G512" s="7" t="e">
        <f>VLOOKUP(C512,'SPD given '!$C$3:$E$593,3,FALSE)</f>
        <v>#N/A</v>
      </c>
      <c r="H512" s="7"/>
      <c r="I512" s="7">
        <v>0</v>
      </c>
      <c r="J512" s="7"/>
      <c r="K512" s="7">
        <f t="shared" si="29"/>
        <v>-25</v>
      </c>
      <c r="L512" s="18">
        <v>2.7E-2</v>
      </c>
      <c r="M512" s="18" t="e">
        <f t="shared" si="30"/>
        <v>#N/A</v>
      </c>
      <c r="N512" s="18">
        <f t="shared" si="28"/>
        <v>0.67500000000000004</v>
      </c>
      <c r="O512" s="32"/>
    </row>
    <row r="513" spans="1:15" hidden="1">
      <c r="A513" s="5">
        <v>567</v>
      </c>
      <c r="B513" s="6" t="s">
        <v>946</v>
      </c>
      <c r="C513" s="10"/>
      <c r="D513" s="10"/>
      <c r="E513" s="21" t="s">
        <v>1546</v>
      </c>
      <c r="F513" s="7">
        <v>25</v>
      </c>
      <c r="G513" s="7" t="e">
        <f>VLOOKUP(C513,'SPD given '!$C$3:$E$593,3,FALSE)</f>
        <v>#N/A</v>
      </c>
      <c r="H513" s="7"/>
      <c r="I513" s="7">
        <v>0</v>
      </c>
      <c r="J513" s="7"/>
      <c r="K513" s="7">
        <f t="shared" si="29"/>
        <v>-25</v>
      </c>
      <c r="L513" s="18">
        <v>1.595</v>
      </c>
      <c r="M513" s="18" t="e">
        <f t="shared" si="30"/>
        <v>#N/A</v>
      </c>
      <c r="N513" s="18">
        <f t="shared" si="28"/>
        <v>39.875</v>
      </c>
      <c r="O513" s="32"/>
    </row>
    <row r="514" spans="1:15" hidden="1">
      <c r="A514" s="5">
        <v>568</v>
      </c>
      <c r="B514" s="6" t="s">
        <v>946</v>
      </c>
      <c r="C514" s="6" t="s">
        <v>1548</v>
      </c>
      <c r="D514" s="6"/>
      <c r="E514" s="21" t="s">
        <v>1549</v>
      </c>
      <c r="F514" s="7">
        <v>25</v>
      </c>
      <c r="G514" s="7" t="e">
        <f>VLOOKUP(C514,'SPD given '!$C$3:$E$593,3,FALSE)</f>
        <v>#N/A</v>
      </c>
      <c r="H514" s="7"/>
      <c r="I514" s="7">
        <v>0</v>
      </c>
      <c r="J514" s="7"/>
      <c r="K514" s="7">
        <f t="shared" si="29"/>
        <v>-25</v>
      </c>
      <c r="L514" s="18">
        <v>0.107</v>
      </c>
      <c r="M514" s="18" t="e">
        <f t="shared" si="30"/>
        <v>#N/A</v>
      </c>
      <c r="N514" s="18">
        <f t="shared" ref="N514:N564" si="32">F514*L514</f>
        <v>2.6749999999999998</v>
      </c>
      <c r="O514" s="32"/>
    </row>
    <row r="515" spans="1:15" hidden="1">
      <c r="A515" s="5">
        <v>569</v>
      </c>
      <c r="B515" s="6" t="s">
        <v>946</v>
      </c>
      <c r="C515" s="6" t="s">
        <v>1359</v>
      </c>
      <c r="D515" s="6"/>
      <c r="E515" s="21" t="s">
        <v>1552</v>
      </c>
      <c r="F515" s="7">
        <v>25</v>
      </c>
      <c r="G515" s="7" t="e">
        <f>VLOOKUP(C515,'SPD given '!$C$3:$E$593,3,FALSE)</f>
        <v>#N/A</v>
      </c>
      <c r="H515" s="7"/>
      <c r="I515" s="7">
        <v>0</v>
      </c>
      <c r="J515" s="7"/>
      <c r="K515" s="7">
        <f t="shared" ref="K515:K564" si="33">I515-F515</f>
        <v>-25</v>
      </c>
      <c r="L515" s="18">
        <v>0.21299999999999999</v>
      </c>
      <c r="M515" s="18" t="e">
        <f t="shared" ref="M515:M564" si="34">G515*L515</f>
        <v>#N/A</v>
      </c>
      <c r="N515" s="18">
        <f t="shared" si="32"/>
        <v>5.3250000000000002</v>
      </c>
      <c r="O515" s="32"/>
    </row>
    <row r="516" spans="1:15" hidden="1">
      <c r="A516" s="5">
        <v>573</v>
      </c>
      <c r="B516" s="6" t="s">
        <v>946</v>
      </c>
      <c r="C516" s="10"/>
      <c r="D516" s="10"/>
      <c r="E516" s="21" t="s">
        <v>1417</v>
      </c>
      <c r="F516" s="7">
        <v>10</v>
      </c>
      <c r="G516" s="7" t="e">
        <f>VLOOKUP(C516,'SPD given '!$C$3:$E$593,3,FALSE)</f>
        <v>#N/A</v>
      </c>
      <c r="H516" s="7"/>
      <c r="I516" s="7">
        <v>0</v>
      </c>
      <c r="J516" s="7"/>
      <c r="K516" s="7">
        <f t="shared" si="33"/>
        <v>-10</v>
      </c>
      <c r="L516" s="18">
        <v>1.0640000000000001</v>
      </c>
      <c r="M516" s="18" t="e">
        <f t="shared" si="34"/>
        <v>#N/A</v>
      </c>
      <c r="N516" s="18">
        <f t="shared" si="32"/>
        <v>10.64</v>
      </c>
      <c r="O516" s="32"/>
    </row>
    <row r="517" spans="1:15" hidden="1">
      <c r="A517" s="5">
        <v>574</v>
      </c>
      <c r="B517" s="6" t="s">
        <v>946</v>
      </c>
      <c r="C517" s="6" t="s">
        <v>1562</v>
      </c>
      <c r="D517" s="6"/>
      <c r="E517" s="21" t="s">
        <v>74</v>
      </c>
      <c r="F517" s="7">
        <v>10</v>
      </c>
      <c r="G517" s="7" t="e">
        <f>VLOOKUP(C517,'SPD given '!$C$3:$E$593,3,FALSE)</f>
        <v>#N/A</v>
      </c>
      <c r="H517" s="7"/>
      <c r="I517" s="7">
        <v>10</v>
      </c>
      <c r="J517" s="7"/>
      <c r="K517" s="7">
        <f t="shared" si="33"/>
        <v>0</v>
      </c>
      <c r="L517" s="18">
        <v>3.15</v>
      </c>
      <c r="M517" s="18" t="e">
        <f t="shared" si="34"/>
        <v>#N/A</v>
      </c>
      <c r="N517" s="18">
        <f t="shared" si="32"/>
        <v>31.5</v>
      </c>
      <c r="O517" s="32"/>
    </row>
    <row r="518" spans="1:15" hidden="1">
      <c r="A518" s="5">
        <v>576</v>
      </c>
      <c r="B518" s="6" t="s">
        <v>946</v>
      </c>
      <c r="C518" s="6" t="s">
        <v>1567</v>
      </c>
      <c r="D518" s="6"/>
      <c r="E518" s="21" t="s">
        <v>1568</v>
      </c>
      <c r="F518" s="7">
        <v>15</v>
      </c>
      <c r="G518" s="7" t="e">
        <f>VLOOKUP(C518,'SPD given '!$C$3:$E$593,3,FALSE)</f>
        <v>#N/A</v>
      </c>
      <c r="H518" s="7"/>
      <c r="I518" s="7">
        <v>0</v>
      </c>
      <c r="J518" s="7"/>
      <c r="K518" s="7">
        <f t="shared" si="33"/>
        <v>-15</v>
      </c>
      <c r="L518" s="18">
        <v>0.36899999999999999</v>
      </c>
      <c r="M518" s="18" t="e">
        <f t="shared" si="34"/>
        <v>#N/A</v>
      </c>
      <c r="N518" s="18">
        <f t="shared" si="32"/>
        <v>5.5350000000000001</v>
      </c>
      <c r="O518" s="32"/>
    </row>
    <row r="519" spans="1:15" hidden="1">
      <c r="A519" s="5">
        <v>577</v>
      </c>
      <c r="B519" s="6" t="s">
        <v>946</v>
      </c>
      <c r="C519" s="10"/>
      <c r="D519" s="10"/>
      <c r="E519" s="21" t="s">
        <v>1300</v>
      </c>
      <c r="F519" s="7">
        <v>5</v>
      </c>
      <c r="G519" s="7" t="e">
        <f>VLOOKUP(C519,'SPD given '!$C$3:$E$593,3,FALSE)</f>
        <v>#N/A</v>
      </c>
      <c r="H519" s="7"/>
      <c r="I519" s="7">
        <v>0</v>
      </c>
      <c r="J519" s="7"/>
      <c r="K519" s="7">
        <f t="shared" si="33"/>
        <v>-5</v>
      </c>
      <c r="L519" s="18">
        <v>1.0640000000000001</v>
      </c>
      <c r="M519" s="18" t="e">
        <f t="shared" si="34"/>
        <v>#N/A</v>
      </c>
      <c r="N519" s="18">
        <f t="shared" si="32"/>
        <v>5.32</v>
      </c>
      <c r="O519" s="32"/>
    </row>
    <row r="520" spans="1:15" hidden="1">
      <c r="A520" s="5">
        <v>578</v>
      </c>
      <c r="B520" s="6" t="s">
        <v>946</v>
      </c>
      <c r="C520" s="10"/>
      <c r="D520" s="10"/>
      <c r="E520" s="21" t="s">
        <v>1308</v>
      </c>
      <c r="F520" s="7">
        <v>25</v>
      </c>
      <c r="G520" s="7" t="e">
        <f>VLOOKUP(C520,'SPD given '!$C$3:$E$593,3,FALSE)</f>
        <v>#N/A</v>
      </c>
      <c r="H520" s="7"/>
      <c r="I520" s="7">
        <v>0</v>
      </c>
      <c r="J520" s="7"/>
      <c r="K520" s="7">
        <f t="shared" si="33"/>
        <v>-25</v>
      </c>
      <c r="L520" s="18">
        <v>0.17100000000000001</v>
      </c>
      <c r="M520" s="18" t="e">
        <f t="shared" si="34"/>
        <v>#N/A</v>
      </c>
      <c r="N520" s="18">
        <f t="shared" si="32"/>
        <v>4.2750000000000004</v>
      </c>
      <c r="O520" s="32"/>
    </row>
    <row r="521" spans="1:15" hidden="1">
      <c r="A521" s="5">
        <v>580</v>
      </c>
      <c r="B521" s="6" t="s">
        <v>946</v>
      </c>
      <c r="C521" s="6" t="s">
        <v>1577</v>
      </c>
      <c r="D521" s="6"/>
      <c r="E521" s="21" t="s">
        <v>1365</v>
      </c>
      <c r="F521" s="7">
        <v>25</v>
      </c>
      <c r="G521" s="7" t="e">
        <f>VLOOKUP(C521,'SPD given '!$C$3:$E$593,3,FALSE)</f>
        <v>#N/A</v>
      </c>
      <c r="H521" s="7"/>
      <c r="I521" s="7">
        <f t="shared" ref="I521:I564" si="35">F521</f>
        <v>25</v>
      </c>
      <c r="J521" s="7" t="s">
        <v>1789</v>
      </c>
      <c r="K521" s="7">
        <f t="shared" si="33"/>
        <v>0</v>
      </c>
      <c r="L521" s="18">
        <v>3.0059999999999998</v>
      </c>
      <c r="M521" s="18" t="e">
        <f t="shared" si="34"/>
        <v>#N/A</v>
      </c>
      <c r="N521" s="18">
        <f t="shared" si="32"/>
        <v>75.149999999999991</v>
      </c>
      <c r="O521" s="32"/>
    </row>
    <row r="522" spans="1:15" hidden="1">
      <c r="A522" s="5">
        <v>581</v>
      </c>
      <c r="B522" s="6" t="s">
        <v>946</v>
      </c>
      <c r="C522" s="10"/>
      <c r="D522" s="10"/>
      <c r="E522" s="21" t="s">
        <v>1323</v>
      </c>
      <c r="F522" s="7">
        <v>5</v>
      </c>
      <c r="G522" s="7" t="e">
        <f>VLOOKUP(C522,'SPD given '!$C$3:$E$593,3,FALSE)</f>
        <v>#N/A</v>
      </c>
      <c r="H522" s="7"/>
      <c r="I522" s="7">
        <v>0</v>
      </c>
      <c r="J522" s="7"/>
      <c r="K522" s="7">
        <f t="shared" si="33"/>
        <v>-5</v>
      </c>
      <c r="L522" s="18">
        <v>0.999</v>
      </c>
      <c r="M522" s="18" t="e">
        <f t="shared" si="34"/>
        <v>#N/A</v>
      </c>
      <c r="N522" s="18">
        <f t="shared" si="32"/>
        <v>4.9950000000000001</v>
      </c>
      <c r="O522" s="32"/>
    </row>
    <row r="523" spans="1:15" hidden="1">
      <c r="A523" s="5">
        <v>582</v>
      </c>
      <c r="B523" s="6" t="s">
        <v>946</v>
      </c>
      <c r="C523" s="6" t="s">
        <v>1582</v>
      </c>
      <c r="D523" s="6"/>
      <c r="E523" s="21" t="s">
        <v>1583</v>
      </c>
      <c r="F523" s="7">
        <v>5</v>
      </c>
      <c r="G523" s="7" t="e">
        <f>VLOOKUP(C523,'SPD given '!$C$3:$E$593,3,FALSE)</f>
        <v>#N/A</v>
      </c>
      <c r="H523" s="7"/>
      <c r="I523" s="7">
        <v>0</v>
      </c>
      <c r="J523" s="7"/>
      <c r="K523" s="7">
        <f t="shared" si="33"/>
        <v>-5</v>
      </c>
      <c r="L523" s="18">
        <v>14.984999999999999</v>
      </c>
      <c r="M523" s="18" t="e">
        <f t="shared" si="34"/>
        <v>#N/A</v>
      </c>
      <c r="N523" s="18">
        <f t="shared" si="32"/>
        <v>74.924999999999997</v>
      </c>
      <c r="O523" s="32"/>
    </row>
    <row r="524" spans="1:15" hidden="1">
      <c r="A524" s="5">
        <v>583</v>
      </c>
      <c r="B524" s="6" t="s">
        <v>946</v>
      </c>
      <c r="C524" s="6" t="s">
        <v>1585</v>
      </c>
      <c r="D524" s="6"/>
      <c r="E524" s="21" t="s">
        <v>1586</v>
      </c>
      <c r="F524" s="7">
        <v>50</v>
      </c>
      <c r="G524" s="7" t="e">
        <f>VLOOKUP(C524,'SPD given '!$C$3:$E$593,3,FALSE)</f>
        <v>#N/A</v>
      </c>
      <c r="H524" s="7"/>
      <c r="I524" s="7">
        <v>0</v>
      </c>
      <c r="J524" s="7"/>
      <c r="K524" s="7">
        <f t="shared" si="33"/>
        <v>-50</v>
      </c>
      <c r="L524" s="18">
        <v>0.09</v>
      </c>
      <c r="M524" s="18" t="e">
        <f t="shared" si="34"/>
        <v>#N/A</v>
      </c>
      <c r="N524" s="18">
        <f t="shared" si="32"/>
        <v>4.5</v>
      </c>
      <c r="O524" s="32"/>
    </row>
    <row r="525" spans="1:15" hidden="1">
      <c r="A525" s="5">
        <v>584</v>
      </c>
      <c r="B525" s="6" t="s">
        <v>946</v>
      </c>
      <c r="C525" s="6" t="s">
        <v>1588</v>
      </c>
      <c r="D525" s="6"/>
      <c r="E525" s="21" t="s">
        <v>1589</v>
      </c>
      <c r="F525" s="7">
        <v>50</v>
      </c>
      <c r="G525" s="7" t="e">
        <f>VLOOKUP(C525,'SPD given '!$C$3:$E$593,3,FALSE)</f>
        <v>#N/A</v>
      </c>
      <c r="H525" s="7"/>
      <c r="I525" s="7">
        <v>0</v>
      </c>
      <c r="J525" s="7"/>
      <c r="K525" s="7">
        <f t="shared" si="33"/>
        <v>-50</v>
      </c>
      <c r="L525" s="18">
        <v>7.1999999999999995E-2</v>
      </c>
      <c r="M525" s="18" t="e">
        <f t="shared" si="34"/>
        <v>#N/A</v>
      </c>
      <c r="N525" s="18">
        <f t="shared" si="32"/>
        <v>3.5999999999999996</v>
      </c>
      <c r="O525" s="32"/>
    </row>
    <row r="526" spans="1:15" hidden="1">
      <c r="A526" s="5">
        <v>585</v>
      </c>
      <c r="B526" s="6" t="s">
        <v>946</v>
      </c>
      <c r="C526" s="10"/>
      <c r="D526" s="10"/>
      <c r="E526" s="21" t="s">
        <v>1591</v>
      </c>
      <c r="F526" s="7">
        <v>10</v>
      </c>
      <c r="G526" s="7" t="e">
        <f>VLOOKUP(C526,'SPD given '!$C$3:$E$593,3,FALSE)</f>
        <v>#N/A</v>
      </c>
      <c r="H526" s="7"/>
      <c r="I526" s="7">
        <v>0</v>
      </c>
      <c r="J526" s="7"/>
      <c r="K526" s="7">
        <f t="shared" si="33"/>
        <v>-10</v>
      </c>
      <c r="L526" s="18">
        <v>12.759</v>
      </c>
      <c r="M526" s="18" t="e">
        <f t="shared" si="34"/>
        <v>#N/A</v>
      </c>
      <c r="N526" s="18">
        <f t="shared" si="32"/>
        <v>127.59</v>
      </c>
      <c r="O526" s="32"/>
    </row>
    <row r="527" spans="1:15">
      <c r="A527" s="5">
        <v>586</v>
      </c>
      <c r="B527" s="6" t="s">
        <v>946</v>
      </c>
      <c r="C527" s="6" t="s">
        <v>1593</v>
      </c>
      <c r="D527" s="6"/>
      <c r="E527" s="21" t="s">
        <v>1594</v>
      </c>
      <c r="F527" s="7">
        <v>2</v>
      </c>
      <c r="G527" s="7">
        <f>VLOOKUP(C527,'SPD given '!$C$3:$E$593,3,FALSE)</f>
        <v>10</v>
      </c>
      <c r="H527" s="7"/>
      <c r="I527" s="7">
        <f t="shared" si="35"/>
        <v>2</v>
      </c>
      <c r="J527" s="7"/>
      <c r="K527" s="7">
        <f t="shared" si="33"/>
        <v>0</v>
      </c>
      <c r="L527" s="18">
        <v>1.611</v>
      </c>
      <c r="M527" s="18">
        <f t="shared" si="34"/>
        <v>16.11</v>
      </c>
      <c r="N527" s="18">
        <f t="shared" si="32"/>
        <v>3.222</v>
      </c>
      <c r="O527" s="32"/>
    </row>
    <row r="528" spans="1:15" hidden="1">
      <c r="A528" s="5">
        <v>587</v>
      </c>
      <c r="B528" s="6" t="s">
        <v>946</v>
      </c>
      <c r="C528" s="6" t="s">
        <v>1596</v>
      </c>
      <c r="D528" s="6"/>
      <c r="E528" s="21" t="s">
        <v>1597</v>
      </c>
      <c r="F528" s="7">
        <v>2</v>
      </c>
      <c r="G528" s="7" t="e">
        <f>VLOOKUP(C528,'SPD given '!$C$3:$E$593,3,FALSE)</f>
        <v>#N/A</v>
      </c>
      <c r="H528" s="7"/>
      <c r="I528" s="7">
        <f t="shared" si="35"/>
        <v>2</v>
      </c>
      <c r="J528" s="7"/>
      <c r="K528" s="7">
        <f t="shared" si="33"/>
        <v>0</v>
      </c>
      <c r="L528" s="18">
        <v>2.84</v>
      </c>
      <c r="M528" s="18" t="e">
        <f t="shared" si="34"/>
        <v>#N/A</v>
      </c>
      <c r="N528" s="18">
        <f t="shared" si="32"/>
        <v>5.68</v>
      </c>
      <c r="O528" s="32"/>
    </row>
    <row r="529" spans="1:15" hidden="1">
      <c r="A529" s="5">
        <v>588</v>
      </c>
      <c r="B529" s="6" t="s">
        <v>1069</v>
      </c>
      <c r="C529" s="10"/>
      <c r="D529" s="10"/>
      <c r="E529" s="21" t="s">
        <v>1464</v>
      </c>
      <c r="F529" s="7">
        <v>10</v>
      </c>
      <c r="G529" s="7" t="e">
        <f>VLOOKUP(C529,'SPD given '!$C$3:$E$593,3,FALSE)</f>
        <v>#N/A</v>
      </c>
      <c r="H529" s="7"/>
      <c r="I529" s="7">
        <f t="shared" si="35"/>
        <v>10</v>
      </c>
      <c r="J529" s="7"/>
      <c r="K529" s="7">
        <f t="shared" si="33"/>
        <v>0</v>
      </c>
      <c r="L529" s="18">
        <v>7.4429999999999996</v>
      </c>
      <c r="M529" s="18" t="e">
        <f t="shared" si="34"/>
        <v>#N/A</v>
      </c>
      <c r="N529" s="18">
        <f t="shared" si="32"/>
        <v>74.429999999999993</v>
      </c>
      <c r="O529" s="32"/>
    </row>
    <row r="530" spans="1:15" hidden="1">
      <c r="A530" s="5">
        <v>589</v>
      </c>
      <c r="B530" s="6" t="s">
        <v>1069</v>
      </c>
      <c r="C530" s="6" t="s">
        <v>1602</v>
      </c>
      <c r="D530" s="6"/>
      <c r="E530" s="21" t="s">
        <v>1603</v>
      </c>
      <c r="F530" s="7">
        <v>20</v>
      </c>
      <c r="G530" s="7" t="e">
        <f>VLOOKUP(C530,'SPD given '!$C$3:$E$593,3,FALSE)</f>
        <v>#N/A</v>
      </c>
      <c r="H530" s="7"/>
      <c r="I530" s="7">
        <f t="shared" si="35"/>
        <v>20</v>
      </c>
      <c r="J530" s="7"/>
      <c r="K530" s="7">
        <f t="shared" si="33"/>
        <v>0</v>
      </c>
      <c r="L530" s="18">
        <v>0.745</v>
      </c>
      <c r="M530" s="18" t="e">
        <f t="shared" si="34"/>
        <v>#N/A</v>
      </c>
      <c r="N530" s="18">
        <f t="shared" si="32"/>
        <v>14.9</v>
      </c>
      <c r="O530" s="32"/>
    </row>
    <row r="531" spans="1:15" hidden="1">
      <c r="A531" s="5">
        <v>590</v>
      </c>
      <c r="B531" s="6" t="s">
        <v>1069</v>
      </c>
      <c r="C531" s="6" t="s">
        <v>1605</v>
      </c>
      <c r="D531" s="6"/>
      <c r="E531" s="21" t="s">
        <v>1606</v>
      </c>
      <c r="F531" s="7">
        <v>10</v>
      </c>
      <c r="G531" s="7" t="e">
        <f>VLOOKUP(C531,'SPD given '!$C$3:$E$593,3,FALSE)</f>
        <v>#N/A</v>
      </c>
      <c r="H531" s="7"/>
      <c r="I531" s="7">
        <v>0</v>
      </c>
      <c r="J531" s="7"/>
      <c r="K531" s="7">
        <f t="shared" si="33"/>
        <v>-10</v>
      </c>
      <c r="L531" s="18">
        <v>0.53200000000000003</v>
      </c>
      <c r="M531" s="18" t="e">
        <f t="shared" si="34"/>
        <v>#N/A</v>
      </c>
      <c r="N531" s="18">
        <f t="shared" si="32"/>
        <v>5.32</v>
      </c>
      <c r="O531" s="32"/>
    </row>
    <row r="532" spans="1:15">
      <c r="A532" s="5">
        <v>591</v>
      </c>
      <c r="B532" s="6" t="s">
        <v>1069</v>
      </c>
      <c r="C532" s="6" t="s">
        <v>1608</v>
      </c>
      <c r="D532" s="6"/>
      <c r="E532" s="21" t="s">
        <v>1609</v>
      </c>
      <c r="F532" s="7">
        <v>5</v>
      </c>
      <c r="G532" s="7">
        <f>VLOOKUP(C532,'SPD given '!$C$3:$E$593,3,FALSE)</f>
        <v>5</v>
      </c>
      <c r="H532" s="7"/>
      <c r="I532" s="7">
        <f t="shared" si="35"/>
        <v>5</v>
      </c>
      <c r="J532" s="7" t="s">
        <v>1790</v>
      </c>
      <c r="K532" s="7">
        <f t="shared" si="33"/>
        <v>0</v>
      </c>
      <c r="L532" s="18">
        <v>2.1269999999999998</v>
      </c>
      <c r="M532" s="18">
        <f t="shared" si="34"/>
        <v>10.634999999999998</v>
      </c>
      <c r="N532" s="18">
        <f t="shared" si="32"/>
        <v>10.634999999999998</v>
      </c>
      <c r="O532" s="32"/>
    </row>
    <row r="533" spans="1:15" hidden="1">
      <c r="A533" s="5">
        <v>592</v>
      </c>
      <c r="B533" s="6" t="s">
        <v>1069</v>
      </c>
      <c r="C533" s="6" t="s">
        <v>1611</v>
      </c>
      <c r="D533" s="6"/>
      <c r="E533" s="21" t="s">
        <v>1612</v>
      </c>
      <c r="F533" s="7">
        <v>30</v>
      </c>
      <c r="G533" s="7" t="e">
        <f>VLOOKUP(C533,'SPD given '!$C$3:$E$593,3,FALSE)</f>
        <v>#N/A</v>
      </c>
      <c r="H533" s="7"/>
      <c r="I533" s="7">
        <v>0</v>
      </c>
      <c r="J533" s="7"/>
      <c r="K533" s="7">
        <f t="shared" si="33"/>
        <v>-30</v>
      </c>
      <c r="L533" s="18">
        <v>2.1269999999999998</v>
      </c>
      <c r="M533" s="18" t="e">
        <f t="shared" si="34"/>
        <v>#N/A</v>
      </c>
      <c r="N533" s="18">
        <f t="shared" si="32"/>
        <v>63.809999999999995</v>
      </c>
      <c r="O533" s="32"/>
    </row>
    <row r="534" spans="1:15" hidden="1">
      <c r="A534" s="5">
        <v>593</v>
      </c>
      <c r="B534" s="6" t="s">
        <v>1069</v>
      </c>
      <c r="C534" s="6" t="s">
        <v>1614</v>
      </c>
      <c r="D534" s="6"/>
      <c r="E534" s="21" t="s">
        <v>1615</v>
      </c>
      <c r="F534" s="7">
        <v>10</v>
      </c>
      <c r="G534" s="7" t="e">
        <f>VLOOKUP(C534,'SPD given '!$C$3:$E$593,3,FALSE)</f>
        <v>#N/A</v>
      </c>
      <c r="H534" s="7"/>
      <c r="I534" s="7">
        <v>0</v>
      </c>
      <c r="J534" s="7"/>
      <c r="K534" s="7">
        <f t="shared" si="33"/>
        <v>-10</v>
      </c>
      <c r="L534" s="18">
        <v>0.21299999999999999</v>
      </c>
      <c r="M534" s="18" t="e">
        <f t="shared" si="34"/>
        <v>#N/A</v>
      </c>
      <c r="N534" s="18">
        <f t="shared" si="32"/>
        <v>2.13</v>
      </c>
      <c r="O534" s="32"/>
    </row>
    <row r="535" spans="1:15" hidden="1">
      <c r="A535" s="5">
        <v>594</v>
      </c>
      <c r="B535" s="6" t="s">
        <v>1069</v>
      </c>
      <c r="C535" s="6" t="s">
        <v>1617</v>
      </c>
      <c r="D535" s="6"/>
      <c r="E535" s="21" t="s">
        <v>1618</v>
      </c>
      <c r="F535" s="7">
        <v>10</v>
      </c>
      <c r="G535" s="7" t="e">
        <f>VLOOKUP(C535,'SPD given '!$C$3:$E$593,3,FALSE)</f>
        <v>#N/A</v>
      </c>
      <c r="H535" s="7"/>
      <c r="I535" s="7">
        <v>0</v>
      </c>
      <c r="J535" s="7"/>
      <c r="K535" s="7">
        <f t="shared" si="33"/>
        <v>-10</v>
      </c>
      <c r="L535" s="18">
        <v>0.21299999999999999</v>
      </c>
      <c r="M535" s="18" t="e">
        <f t="shared" si="34"/>
        <v>#N/A</v>
      </c>
      <c r="N535" s="18">
        <f t="shared" si="32"/>
        <v>2.13</v>
      </c>
      <c r="O535" s="32"/>
    </row>
    <row r="536" spans="1:15" hidden="1">
      <c r="A536" s="5">
        <v>595</v>
      </c>
      <c r="B536" s="6" t="s">
        <v>1069</v>
      </c>
      <c r="C536" s="6" t="s">
        <v>1620</v>
      </c>
      <c r="D536" s="6"/>
      <c r="E536" s="21" t="s">
        <v>1621</v>
      </c>
      <c r="F536" s="7">
        <v>20</v>
      </c>
      <c r="G536" s="7" t="e">
        <f>VLOOKUP(C536,'SPD given '!$C$3:$E$593,3,FALSE)</f>
        <v>#N/A</v>
      </c>
      <c r="H536" s="7"/>
      <c r="I536" s="7">
        <v>0</v>
      </c>
      <c r="J536" s="7"/>
      <c r="K536" s="7">
        <f t="shared" si="33"/>
        <v>-20</v>
      </c>
      <c r="L536" s="18">
        <v>2.1269999999999998</v>
      </c>
      <c r="M536" s="18" t="e">
        <f t="shared" si="34"/>
        <v>#N/A</v>
      </c>
      <c r="N536" s="18">
        <f t="shared" si="32"/>
        <v>42.539999999999992</v>
      </c>
      <c r="O536" s="32"/>
    </row>
    <row r="537" spans="1:15">
      <c r="A537" s="5">
        <v>597</v>
      </c>
      <c r="B537" s="6" t="s">
        <v>1069</v>
      </c>
      <c r="C537" s="6" t="s">
        <v>1627</v>
      </c>
      <c r="D537" s="6"/>
      <c r="E537" s="21" t="s">
        <v>1728</v>
      </c>
      <c r="F537" s="7">
        <v>15</v>
      </c>
      <c r="G537" s="7">
        <f>VLOOKUP(C537,'SPD given '!$C$3:$E$593,3,FALSE)</f>
        <v>15</v>
      </c>
      <c r="H537" s="7"/>
      <c r="I537" s="7">
        <v>0</v>
      </c>
      <c r="J537" s="7"/>
      <c r="K537" s="7">
        <f t="shared" si="33"/>
        <v>-15</v>
      </c>
      <c r="L537" s="18">
        <v>0.53200000000000003</v>
      </c>
      <c r="M537" s="18">
        <f t="shared" si="34"/>
        <v>7.98</v>
      </c>
      <c r="N537" s="18">
        <f t="shared" si="32"/>
        <v>7.98</v>
      </c>
      <c r="O537" s="32"/>
    </row>
    <row r="538" spans="1:15">
      <c r="A538" s="5">
        <v>598</v>
      </c>
      <c r="B538" s="6" t="s">
        <v>1069</v>
      </c>
      <c r="C538" s="6" t="s">
        <v>1629</v>
      </c>
      <c r="D538" s="6"/>
      <c r="E538" s="21" t="s">
        <v>1630</v>
      </c>
      <c r="F538" s="7">
        <v>15</v>
      </c>
      <c r="G538" s="7">
        <f>VLOOKUP(C538,'SPD given '!$C$3:$E$593,3,FALSE)</f>
        <v>15</v>
      </c>
      <c r="H538" s="7"/>
      <c r="I538" s="7">
        <v>0</v>
      </c>
      <c r="J538" s="7"/>
      <c r="K538" s="7">
        <f t="shared" si="33"/>
        <v>-15</v>
      </c>
      <c r="L538" s="18">
        <v>0.107</v>
      </c>
      <c r="M538" s="18">
        <f t="shared" si="34"/>
        <v>1.605</v>
      </c>
      <c r="N538" s="18">
        <f t="shared" si="32"/>
        <v>1.605</v>
      </c>
      <c r="O538" s="32"/>
    </row>
    <row r="539" spans="1:15">
      <c r="A539" s="5">
        <v>599</v>
      </c>
      <c r="B539" s="6" t="s">
        <v>1069</v>
      </c>
      <c r="C539" s="6" t="s">
        <v>1632</v>
      </c>
      <c r="D539" s="6"/>
      <c r="E539" s="21" t="s">
        <v>1633</v>
      </c>
      <c r="F539" s="7">
        <v>15</v>
      </c>
      <c r="G539" s="7">
        <f>VLOOKUP(C539,'SPD given '!$C$3:$E$593,3,FALSE)</f>
        <v>15</v>
      </c>
      <c r="H539" s="7"/>
      <c r="I539" s="7">
        <v>0</v>
      </c>
      <c r="J539" s="7"/>
      <c r="K539" s="7">
        <f t="shared" si="33"/>
        <v>-15</v>
      </c>
      <c r="L539" s="18">
        <v>0.53200000000000003</v>
      </c>
      <c r="M539" s="18">
        <f t="shared" si="34"/>
        <v>7.98</v>
      </c>
      <c r="N539" s="18">
        <f t="shared" si="32"/>
        <v>7.98</v>
      </c>
      <c r="O539" s="32"/>
    </row>
    <row r="540" spans="1:15">
      <c r="A540" s="5">
        <v>603</v>
      </c>
      <c r="B540" s="6" t="s">
        <v>1069</v>
      </c>
      <c r="C540" s="6" t="s">
        <v>1642</v>
      </c>
      <c r="D540" s="6"/>
      <c r="E540" s="21" t="s">
        <v>1643</v>
      </c>
      <c r="F540" s="7">
        <v>10</v>
      </c>
      <c r="G540" s="7">
        <f>VLOOKUP(C540,'SPD given '!$C$3:$E$593,3,FALSE)</f>
        <v>10</v>
      </c>
      <c r="H540" s="7"/>
      <c r="I540" s="7">
        <v>0</v>
      </c>
      <c r="J540" s="7"/>
      <c r="K540" s="7">
        <f t="shared" si="33"/>
        <v>-10</v>
      </c>
      <c r="L540" s="18">
        <v>2.6589999999999998</v>
      </c>
      <c r="M540" s="18">
        <f t="shared" si="34"/>
        <v>26.589999999999996</v>
      </c>
      <c r="N540" s="18">
        <f t="shared" si="32"/>
        <v>26.589999999999996</v>
      </c>
      <c r="O540" s="32"/>
    </row>
    <row r="541" spans="1:15" hidden="1">
      <c r="A541" s="5">
        <v>605</v>
      </c>
      <c r="B541" s="6" t="s">
        <v>1069</v>
      </c>
      <c r="C541" s="6" t="s">
        <v>1647</v>
      </c>
      <c r="D541" s="6"/>
      <c r="E541" s="21" t="s">
        <v>1648</v>
      </c>
      <c r="F541" s="7">
        <v>5</v>
      </c>
      <c r="G541" s="7" t="e">
        <f>VLOOKUP(C541,'SPD given '!$C$3:$E$593,3,FALSE)</f>
        <v>#N/A</v>
      </c>
      <c r="H541" s="7"/>
      <c r="I541" s="7">
        <v>0</v>
      </c>
      <c r="J541" s="7"/>
      <c r="K541" s="7">
        <f t="shared" si="33"/>
        <v>-5</v>
      </c>
      <c r="L541" s="18">
        <v>0.31900000000000001</v>
      </c>
      <c r="M541" s="18" t="e">
        <f t="shared" si="34"/>
        <v>#N/A</v>
      </c>
      <c r="N541" s="18">
        <f t="shared" si="32"/>
        <v>1.595</v>
      </c>
      <c r="O541" s="32"/>
    </row>
    <row r="542" spans="1:15" hidden="1">
      <c r="A542" s="5">
        <v>606</v>
      </c>
      <c r="B542" s="6" t="s">
        <v>1069</v>
      </c>
      <c r="C542" s="6" t="s">
        <v>1650</v>
      </c>
      <c r="D542" s="6"/>
      <c r="E542" s="21" t="s">
        <v>1651</v>
      </c>
      <c r="F542" s="7">
        <v>5</v>
      </c>
      <c r="G542" s="7" t="e">
        <f>VLOOKUP(C542,'SPD given '!$C$3:$E$593,3,FALSE)</f>
        <v>#N/A</v>
      </c>
      <c r="H542" s="7"/>
      <c r="I542" s="7">
        <v>0</v>
      </c>
      <c r="J542" s="7"/>
      <c r="K542" s="7">
        <f t="shared" si="33"/>
        <v>-5</v>
      </c>
      <c r="L542" s="18">
        <v>2.1269999999999998</v>
      </c>
      <c r="M542" s="18" t="e">
        <f t="shared" si="34"/>
        <v>#N/A</v>
      </c>
      <c r="N542" s="18">
        <f t="shared" si="32"/>
        <v>10.634999999999998</v>
      </c>
      <c r="O542" s="32"/>
    </row>
    <row r="543" spans="1:15" hidden="1">
      <c r="A543" s="5">
        <v>607</v>
      </c>
      <c r="B543" s="6" t="s">
        <v>1069</v>
      </c>
      <c r="C543" s="6" t="s">
        <v>1653</v>
      </c>
      <c r="D543" s="6"/>
      <c r="E543" s="21" t="s">
        <v>1654</v>
      </c>
      <c r="F543" s="7">
        <v>15</v>
      </c>
      <c r="G543" s="7" t="e">
        <f>VLOOKUP(C543,'SPD given '!$C$3:$E$593,3,FALSE)</f>
        <v>#N/A</v>
      </c>
      <c r="H543" s="7"/>
      <c r="I543" s="7">
        <v>0</v>
      </c>
      <c r="J543" s="7"/>
      <c r="K543" s="7">
        <f t="shared" si="33"/>
        <v>-15</v>
      </c>
      <c r="L543" s="18">
        <v>1.595</v>
      </c>
      <c r="M543" s="18" t="e">
        <f t="shared" si="34"/>
        <v>#N/A</v>
      </c>
      <c r="N543" s="18">
        <f t="shared" si="32"/>
        <v>23.925000000000001</v>
      </c>
      <c r="O543" s="32"/>
    </row>
    <row r="544" spans="1:15" hidden="1">
      <c r="A544" s="5">
        <v>608</v>
      </c>
      <c r="B544" s="6" t="s">
        <v>1069</v>
      </c>
      <c r="C544" s="6" t="s">
        <v>1656</v>
      </c>
      <c r="D544" s="6"/>
      <c r="E544" s="21" t="s">
        <v>1657</v>
      </c>
      <c r="F544" s="7">
        <v>15</v>
      </c>
      <c r="G544" s="7" t="e">
        <f>VLOOKUP(C544,'SPD given '!$C$3:$E$593,3,FALSE)</f>
        <v>#N/A</v>
      </c>
      <c r="H544" s="7"/>
      <c r="I544" s="7">
        <v>0</v>
      </c>
      <c r="J544" s="7"/>
      <c r="K544" s="7">
        <f t="shared" si="33"/>
        <v>-15</v>
      </c>
      <c r="L544" s="18">
        <v>1.0640000000000001</v>
      </c>
      <c r="M544" s="18" t="e">
        <f t="shared" si="34"/>
        <v>#N/A</v>
      </c>
      <c r="N544" s="18">
        <f t="shared" si="32"/>
        <v>15.96</v>
      </c>
      <c r="O544" s="32"/>
    </row>
    <row r="545" spans="1:15" hidden="1">
      <c r="A545" s="5">
        <v>609</v>
      </c>
      <c r="B545" s="6" t="s">
        <v>1069</v>
      </c>
      <c r="C545" s="6" t="s">
        <v>1659</v>
      </c>
      <c r="D545" s="6"/>
      <c r="E545" s="21" t="s">
        <v>279</v>
      </c>
      <c r="F545" s="7">
        <v>15</v>
      </c>
      <c r="G545" s="7" t="e">
        <f>VLOOKUP(C545,'SPD given '!$C$3:$E$593,3,FALSE)</f>
        <v>#N/A</v>
      </c>
      <c r="H545" s="7"/>
      <c r="I545" s="7">
        <v>0</v>
      </c>
      <c r="J545" s="7"/>
      <c r="K545" s="7">
        <f t="shared" si="33"/>
        <v>-15</v>
      </c>
      <c r="L545" s="18">
        <v>1.9139999999999999</v>
      </c>
      <c r="M545" s="18" t="e">
        <f t="shared" si="34"/>
        <v>#N/A</v>
      </c>
      <c r="N545" s="18">
        <f t="shared" si="32"/>
        <v>28.709999999999997</v>
      </c>
      <c r="O545" s="32"/>
    </row>
    <row r="546" spans="1:15" hidden="1">
      <c r="A546" s="5">
        <v>610</v>
      </c>
      <c r="B546" s="6" t="s">
        <v>1069</v>
      </c>
      <c r="C546" s="6" t="s">
        <v>1662</v>
      </c>
      <c r="D546" s="6"/>
      <c r="E546" s="21" t="s">
        <v>1663</v>
      </c>
      <c r="F546" s="7">
        <v>5</v>
      </c>
      <c r="G546" s="7" t="e">
        <f>VLOOKUP(C546,'SPD given '!$C$3:$E$593,3,FALSE)</f>
        <v>#N/A</v>
      </c>
      <c r="H546" s="7"/>
      <c r="I546" s="7">
        <v>5</v>
      </c>
      <c r="J546" s="7" t="s">
        <v>1791</v>
      </c>
      <c r="K546" s="7">
        <f t="shared" si="33"/>
        <v>0</v>
      </c>
      <c r="L546" s="18">
        <v>5.3170000000000002</v>
      </c>
      <c r="M546" s="18" t="e">
        <f t="shared" si="34"/>
        <v>#N/A</v>
      </c>
      <c r="N546" s="18">
        <f t="shared" si="32"/>
        <v>26.585000000000001</v>
      </c>
      <c r="O546" s="32"/>
    </row>
    <row r="547" spans="1:15" hidden="1">
      <c r="A547" s="5">
        <v>611</v>
      </c>
      <c r="B547" s="6" t="s">
        <v>1069</v>
      </c>
      <c r="C547" s="10"/>
      <c r="D547" s="10"/>
      <c r="E547" s="21" t="s">
        <v>1417</v>
      </c>
      <c r="F547" s="7">
        <v>10</v>
      </c>
      <c r="G547" s="7" t="e">
        <f>VLOOKUP(C547,'SPD given '!$C$3:$E$593,3,FALSE)</f>
        <v>#N/A</v>
      </c>
      <c r="H547" s="7"/>
      <c r="I547" s="7">
        <v>0</v>
      </c>
      <c r="J547" s="7"/>
      <c r="K547" s="7">
        <f t="shared" si="33"/>
        <v>-10</v>
      </c>
      <c r="L547" s="18">
        <v>1.0640000000000001</v>
      </c>
      <c r="M547" s="18" t="e">
        <f t="shared" si="34"/>
        <v>#N/A</v>
      </c>
      <c r="N547" s="18">
        <f t="shared" si="32"/>
        <v>10.64</v>
      </c>
      <c r="O547" s="32"/>
    </row>
    <row r="548" spans="1:15" hidden="1">
      <c r="A548" s="5">
        <v>612</v>
      </c>
      <c r="B548" s="6" t="s">
        <v>1069</v>
      </c>
      <c r="C548" s="10"/>
      <c r="D548" s="10"/>
      <c r="E548" s="21" t="s">
        <v>601</v>
      </c>
      <c r="F548" s="7">
        <v>5</v>
      </c>
      <c r="G548" s="7" t="e">
        <f>VLOOKUP(C548,'SPD given '!$C$3:$E$593,3,FALSE)</f>
        <v>#N/A</v>
      </c>
      <c r="H548" s="7"/>
      <c r="I548" s="7">
        <v>5</v>
      </c>
      <c r="J548" s="7" t="s">
        <v>1795</v>
      </c>
      <c r="K548" s="7">
        <f t="shared" si="33"/>
        <v>0</v>
      </c>
      <c r="L548" s="18">
        <v>0.63800000000000001</v>
      </c>
      <c r="M548" s="18" t="e">
        <f t="shared" si="34"/>
        <v>#N/A</v>
      </c>
      <c r="N548" s="18">
        <f t="shared" si="32"/>
        <v>3.19</v>
      </c>
      <c r="O548" s="32"/>
    </row>
    <row r="549" spans="1:15" hidden="1">
      <c r="A549" s="5">
        <v>614</v>
      </c>
      <c r="B549" s="6" t="s">
        <v>1069</v>
      </c>
      <c r="C549" s="6" t="s">
        <v>1671</v>
      </c>
      <c r="D549" s="6"/>
      <c r="E549" s="21" t="s">
        <v>80</v>
      </c>
      <c r="F549" s="7">
        <v>4</v>
      </c>
      <c r="G549" s="7" t="e">
        <f>VLOOKUP(C549,'SPD given '!$C$3:$E$593,3,FALSE)</f>
        <v>#N/A</v>
      </c>
      <c r="H549" s="7"/>
      <c r="I549" s="7">
        <v>0</v>
      </c>
      <c r="J549" s="7"/>
      <c r="K549" s="7">
        <f t="shared" si="33"/>
        <v>-4</v>
      </c>
      <c r="L549" s="18">
        <v>13.397</v>
      </c>
      <c r="M549" s="18" t="e">
        <f t="shared" si="34"/>
        <v>#N/A</v>
      </c>
      <c r="N549" s="18">
        <f t="shared" si="32"/>
        <v>53.588000000000001</v>
      </c>
      <c r="O549" s="32"/>
    </row>
    <row r="550" spans="1:15" hidden="1">
      <c r="A550" s="5">
        <v>615</v>
      </c>
      <c r="B550" s="6" t="s">
        <v>1069</v>
      </c>
      <c r="C550" s="10"/>
      <c r="D550" s="10"/>
      <c r="E550" s="21" t="s">
        <v>321</v>
      </c>
      <c r="F550" s="7">
        <v>4</v>
      </c>
      <c r="G550" s="7" t="e">
        <f>VLOOKUP(C550,'SPD given '!$C$3:$E$593,3,FALSE)</f>
        <v>#N/A</v>
      </c>
      <c r="H550" s="7"/>
      <c r="I550" s="7">
        <f t="shared" si="35"/>
        <v>4</v>
      </c>
      <c r="J550" s="7"/>
      <c r="K550" s="7">
        <f t="shared" si="33"/>
        <v>0</v>
      </c>
      <c r="L550" s="18">
        <v>12.759</v>
      </c>
      <c r="M550" s="18" t="e">
        <f t="shared" si="34"/>
        <v>#N/A</v>
      </c>
      <c r="N550" s="18">
        <f t="shared" si="32"/>
        <v>51.036000000000001</v>
      </c>
      <c r="O550" s="32"/>
    </row>
    <row r="551" spans="1:15" hidden="1">
      <c r="A551" s="5">
        <v>617</v>
      </c>
      <c r="B551" s="6" t="s">
        <v>1069</v>
      </c>
      <c r="C551" s="10"/>
      <c r="D551" s="10"/>
      <c r="E551" s="21" t="s">
        <v>1300</v>
      </c>
      <c r="F551" s="7">
        <v>10</v>
      </c>
      <c r="G551" s="7" t="e">
        <f>VLOOKUP(C551,'SPD given '!$C$3:$E$593,3,FALSE)</f>
        <v>#N/A</v>
      </c>
      <c r="H551" s="7"/>
      <c r="I551" s="7">
        <v>0</v>
      </c>
      <c r="J551" s="7"/>
      <c r="K551" s="7">
        <f t="shared" si="33"/>
        <v>-10</v>
      </c>
      <c r="L551" s="18">
        <v>1.0640000000000001</v>
      </c>
      <c r="M551" s="18" t="e">
        <f t="shared" si="34"/>
        <v>#N/A</v>
      </c>
      <c r="N551" s="18">
        <f t="shared" si="32"/>
        <v>10.64</v>
      </c>
      <c r="O551" s="32"/>
    </row>
    <row r="552" spans="1:15" hidden="1">
      <c r="A552" s="5">
        <v>618</v>
      </c>
      <c r="B552" s="6" t="s">
        <v>1069</v>
      </c>
      <c r="C552" s="10"/>
      <c r="D552" s="10"/>
      <c r="E552" s="21" t="s">
        <v>1308</v>
      </c>
      <c r="F552" s="7">
        <v>10</v>
      </c>
      <c r="G552" s="7" t="e">
        <f>VLOOKUP(C552,'SPD given '!$C$3:$E$593,3,FALSE)</f>
        <v>#N/A</v>
      </c>
      <c r="H552" s="7"/>
      <c r="I552" s="7">
        <v>0</v>
      </c>
      <c r="J552" s="7"/>
      <c r="K552" s="7">
        <f t="shared" si="33"/>
        <v>-10</v>
      </c>
      <c r="L552" s="18">
        <v>0.17100000000000001</v>
      </c>
      <c r="M552" s="18" t="e">
        <f t="shared" si="34"/>
        <v>#N/A</v>
      </c>
      <c r="N552" s="18">
        <f t="shared" si="32"/>
        <v>1.7100000000000002</v>
      </c>
      <c r="O552" s="32"/>
    </row>
    <row r="553" spans="1:15" hidden="1">
      <c r="A553" s="5">
        <v>619</v>
      </c>
      <c r="B553" s="6" t="s">
        <v>1069</v>
      </c>
      <c r="C553" s="6" t="s">
        <v>1684</v>
      </c>
      <c r="D553" s="6"/>
      <c r="E553" s="21" t="s">
        <v>1685</v>
      </c>
      <c r="F553" s="7">
        <v>2</v>
      </c>
      <c r="G553" s="7" t="e">
        <f>VLOOKUP(C553,'SPD given '!$C$3:$E$593,3,FALSE)</f>
        <v>#N/A</v>
      </c>
      <c r="H553" s="7"/>
      <c r="I553" s="7">
        <f t="shared" si="35"/>
        <v>2</v>
      </c>
      <c r="J553" s="7"/>
      <c r="K553" s="7">
        <f t="shared" si="33"/>
        <v>0</v>
      </c>
      <c r="L553" s="18">
        <v>5.3170000000000002</v>
      </c>
      <c r="M553" s="18" t="e">
        <f t="shared" si="34"/>
        <v>#N/A</v>
      </c>
      <c r="N553" s="18">
        <f t="shared" si="32"/>
        <v>10.634</v>
      </c>
      <c r="O553" s="32"/>
    </row>
    <row r="554" spans="1:15">
      <c r="A554" s="5">
        <v>620</v>
      </c>
      <c r="B554" s="6" t="s">
        <v>1069</v>
      </c>
      <c r="C554" s="6" t="s">
        <v>1687</v>
      </c>
      <c r="D554" s="6"/>
      <c r="E554" s="21" t="s">
        <v>1688</v>
      </c>
      <c r="F554" s="7">
        <v>25</v>
      </c>
      <c r="G554" s="7">
        <f>VLOOKUP(C554,'SPD given '!$C$3:$E$593,3,FALSE)</f>
        <v>26</v>
      </c>
      <c r="H554" s="7"/>
      <c r="I554" s="7">
        <f t="shared" si="35"/>
        <v>25</v>
      </c>
      <c r="J554" s="7"/>
      <c r="K554" s="7">
        <f t="shared" si="33"/>
        <v>0</v>
      </c>
      <c r="L554" s="18">
        <v>1.0640000000000001</v>
      </c>
      <c r="M554" s="18">
        <f t="shared" si="34"/>
        <v>27.664000000000001</v>
      </c>
      <c r="N554" s="18">
        <f t="shared" si="32"/>
        <v>26.6</v>
      </c>
      <c r="O554" s="32"/>
    </row>
    <row r="555" spans="1:15">
      <c r="A555" s="5">
        <v>621</v>
      </c>
      <c r="B555" s="6" t="s">
        <v>1069</v>
      </c>
      <c r="C555" s="6" t="s">
        <v>1690</v>
      </c>
      <c r="D555" s="6"/>
      <c r="E555" s="21" t="s">
        <v>1691</v>
      </c>
      <c r="F555" s="7">
        <v>25</v>
      </c>
      <c r="G555" s="7">
        <f>VLOOKUP(C555,'SPD given '!$C$3:$E$593,3,FALSE)</f>
        <v>26</v>
      </c>
      <c r="H555" s="7"/>
      <c r="I555" s="7">
        <f t="shared" si="35"/>
        <v>25</v>
      </c>
      <c r="J555" s="7"/>
      <c r="K555" s="7">
        <f t="shared" si="33"/>
        <v>0</v>
      </c>
      <c r="L555" s="18">
        <v>1.0640000000000001</v>
      </c>
      <c r="M555" s="18">
        <f t="shared" si="34"/>
        <v>27.664000000000001</v>
      </c>
      <c r="N555" s="18">
        <f t="shared" si="32"/>
        <v>26.6</v>
      </c>
      <c r="O555" s="32"/>
    </row>
    <row r="556" spans="1:15">
      <c r="A556" s="5">
        <v>622</v>
      </c>
      <c r="B556" s="6" t="s">
        <v>1069</v>
      </c>
      <c r="C556" s="6" t="s">
        <v>1693</v>
      </c>
      <c r="D556" s="6"/>
      <c r="E556" s="21" t="s">
        <v>1694</v>
      </c>
      <c r="F556" s="7">
        <v>25</v>
      </c>
      <c r="G556" s="7">
        <f>VLOOKUP(C556,'SPD given '!$C$3:$E$593,3,FALSE)</f>
        <v>20</v>
      </c>
      <c r="H556" s="7"/>
      <c r="I556" s="7">
        <v>0</v>
      </c>
      <c r="J556" s="7"/>
      <c r="K556" s="7">
        <f t="shared" si="33"/>
        <v>-25</v>
      </c>
      <c r="L556" s="18">
        <v>3.19</v>
      </c>
      <c r="M556" s="18">
        <f t="shared" si="34"/>
        <v>63.8</v>
      </c>
      <c r="N556" s="18">
        <f t="shared" si="32"/>
        <v>79.75</v>
      </c>
      <c r="O556" s="32"/>
    </row>
    <row r="557" spans="1:15" ht="15.6" hidden="1">
      <c r="A557" s="5">
        <v>623</v>
      </c>
      <c r="B557" s="6" t="s">
        <v>1069</v>
      </c>
      <c r="C557" s="10"/>
      <c r="D557" s="10"/>
      <c r="E557" s="21" t="s">
        <v>1729</v>
      </c>
      <c r="F557" s="11">
        <v>5</v>
      </c>
      <c r="G557" s="7" t="e">
        <f>VLOOKUP(C557,'SPD given '!$C$3:$E$593,3,FALSE)</f>
        <v>#N/A</v>
      </c>
      <c r="H557" s="7"/>
      <c r="I557" s="7">
        <v>0</v>
      </c>
      <c r="J557" s="7"/>
      <c r="K557" s="7">
        <f t="shared" si="33"/>
        <v>-5</v>
      </c>
      <c r="L557" s="18">
        <v>3.722</v>
      </c>
      <c r="M557" s="18" t="e">
        <f t="shared" si="34"/>
        <v>#N/A</v>
      </c>
      <c r="N557" s="18">
        <f t="shared" si="32"/>
        <v>18.61</v>
      </c>
      <c r="O557" s="32"/>
    </row>
    <row r="558" spans="1:15" hidden="1">
      <c r="A558" s="5">
        <v>624</v>
      </c>
      <c r="B558" s="6" t="s">
        <v>1069</v>
      </c>
      <c r="C558" s="10"/>
      <c r="D558" s="10"/>
      <c r="E558" s="21" t="s">
        <v>1323</v>
      </c>
      <c r="F558" s="7">
        <v>5</v>
      </c>
      <c r="G558" s="7" t="e">
        <f>VLOOKUP(C558,'SPD given '!$C$3:$E$593,3,FALSE)</f>
        <v>#N/A</v>
      </c>
      <c r="H558" s="7"/>
      <c r="I558" s="7">
        <v>0</v>
      </c>
      <c r="J558" s="7"/>
      <c r="K558" s="7">
        <f t="shared" si="33"/>
        <v>-5</v>
      </c>
      <c r="L558" s="18">
        <v>2.1269999999999998</v>
      </c>
      <c r="M558" s="18" t="e">
        <f t="shared" si="34"/>
        <v>#N/A</v>
      </c>
      <c r="N558" s="18">
        <f t="shared" si="32"/>
        <v>10.634999999999998</v>
      </c>
      <c r="O558" s="32"/>
    </row>
    <row r="559" spans="1:15" hidden="1">
      <c r="A559" s="5">
        <v>625</v>
      </c>
      <c r="B559" s="6" t="s">
        <v>1069</v>
      </c>
      <c r="C559" s="6" t="s">
        <v>1699</v>
      </c>
      <c r="D559" s="6"/>
      <c r="E559" s="21" t="s">
        <v>1700</v>
      </c>
      <c r="F559" s="7">
        <v>10</v>
      </c>
      <c r="G559" s="7" t="e">
        <f>VLOOKUP(C559,'SPD given '!$C$3:$E$593,3,FALSE)</f>
        <v>#N/A</v>
      </c>
      <c r="H559" s="7"/>
      <c r="I559" s="7">
        <v>0</v>
      </c>
      <c r="J559" s="7"/>
      <c r="K559" s="7">
        <f t="shared" si="33"/>
        <v>-10</v>
      </c>
      <c r="L559" s="18">
        <v>3.19</v>
      </c>
      <c r="M559" s="18" t="e">
        <f t="shared" si="34"/>
        <v>#N/A</v>
      </c>
      <c r="N559" s="18">
        <f t="shared" si="32"/>
        <v>31.9</v>
      </c>
      <c r="O559" s="32"/>
    </row>
    <row r="560" spans="1:15" hidden="1">
      <c r="A560" s="5">
        <v>626</v>
      </c>
      <c r="B560" s="6" t="s">
        <v>1069</v>
      </c>
      <c r="C560" s="6" t="s">
        <v>1702</v>
      </c>
      <c r="D560" s="6"/>
      <c r="E560" s="21" t="s">
        <v>1703</v>
      </c>
      <c r="F560" s="7">
        <v>10</v>
      </c>
      <c r="G560" s="7" t="e">
        <f>VLOOKUP(C560,'SPD given '!$C$3:$E$593,3,FALSE)</f>
        <v>#N/A</v>
      </c>
      <c r="H560" s="7"/>
      <c r="I560" s="7">
        <v>0</v>
      </c>
      <c r="J560" s="7"/>
      <c r="K560" s="7">
        <f t="shared" si="33"/>
        <v>-10</v>
      </c>
      <c r="L560" s="18">
        <v>0.21299999999999999</v>
      </c>
      <c r="M560" s="18" t="e">
        <f t="shared" si="34"/>
        <v>#N/A</v>
      </c>
      <c r="N560" s="18">
        <f t="shared" si="32"/>
        <v>2.13</v>
      </c>
      <c r="O560" s="32"/>
    </row>
    <row r="561" spans="1:15" hidden="1">
      <c r="A561" s="5">
        <v>627</v>
      </c>
      <c r="B561" s="6" t="s">
        <v>1069</v>
      </c>
      <c r="C561" s="6" t="s">
        <v>1705</v>
      </c>
      <c r="D561" s="6"/>
      <c r="E561" s="21" t="s">
        <v>1706</v>
      </c>
      <c r="F561" s="7">
        <v>10</v>
      </c>
      <c r="G561" s="7" t="e">
        <f>VLOOKUP(C561,'SPD given '!$C$3:$E$593,3,FALSE)</f>
        <v>#N/A</v>
      </c>
      <c r="H561" s="7"/>
      <c r="I561" s="7">
        <v>0</v>
      </c>
      <c r="J561" s="7"/>
      <c r="K561" s="7">
        <f t="shared" si="33"/>
        <v>-10</v>
      </c>
      <c r="L561" s="18">
        <v>0.21299999999999999</v>
      </c>
      <c r="M561" s="18" t="e">
        <f t="shared" si="34"/>
        <v>#N/A</v>
      </c>
      <c r="N561" s="18">
        <f t="shared" si="32"/>
        <v>2.13</v>
      </c>
      <c r="O561" s="32"/>
    </row>
    <row r="562" spans="1:15" hidden="1">
      <c r="A562" s="5">
        <v>628</v>
      </c>
      <c r="B562" s="6" t="s">
        <v>1069</v>
      </c>
      <c r="C562" s="10"/>
      <c r="D562" s="10"/>
      <c r="E562" s="21" t="s">
        <v>155</v>
      </c>
      <c r="F562" s="7">
        <v>10</v>
      </c>
      <c r="G562" s="7" t="e">
        <f>VLOOKUP(C562,'SPD given '!$C$3:$E$593,3,FALSE)</f>
        <v>#N/A</v>
      </c>
      <c r="H562" s="7"/>
      <c r="I562" s="7">
        <v>0</v>
      </c>
      <c r="J562" s="7"/>
      <c r="K562" s="7">
        <f t="shared" si="33"/>
        <v>-10</v>
      </c>
      <c r="L562" s="18">
        <v>7.4429999999999996</v>
      </c>
      <c r="M562" s="18" t="e">
        <f t="shared" si="34"/>
        <v>#N/A</v>
      </c>
      <c r="N562" s="18">
        <f t="shared" si="32"/>
        <v>74.429999999999993</v>
      </c>
      <c r="O562" s="32"/>
    </row>
    <row r="563" spans="1:15" hidden="1">
      <c r="A563" s="5">
        <v>629</v>
      </c>
      <c r="B563" s="6" t="s">
        <v>1069</v>
      </c>
      <c r="C563" s="6" t="s">
        <v>1659</v>
      </c>
      <c r="D563" s="6"/>
      <c r="E563" s="21" t="s">
        <v>279</v>
      </c>
      <c r="F563" s="7">
        <v>10</v>
      </c>
      <c r="G563" s="7" t="e">
        <f>VLOOKUP(C563,'SPD given '!$C$3:$E$593,3,FALSE)</f>
        <v>#N/A</v>
      </c>
      <c r="H563" s="7"/>
      <c r="I563" s="7">
        <v>0</v>
      </c>
      <c r="J563" s="7"/>
      <c r="K563" s="7">
        <f t="shared" si="33"/>
        <v>-10</v>
      </c>
      <c r="L563" s="18">
        <v>1.9139999999999999</v>
      </c>
      <c r="M563" s="18" t="e">
        <f t="shared" si="34"/>
        <v>#N/A</v>
      </c>
      <c r="N563" s="18">
        <f t="shared" si="32"/>
        <v>19.14</v>
      </c>
      <c r="O563" s="32"/>
    </row>
    <row r="564" spans="1:15">
      <c r="A564" s="5">
        <v>630</v>
      </c>
      <c r="B564" s="6" t="s">
        <v>1069</v>
      </c>
      <c r="C564" s="6" t="s">
        <v>1713</v>
      </c>
      <c r="D564" s="6"/>
      <c r="E564" s="21" t="s">
        <v>1714</v>
      </c>
      <c r="F564" s="7">
        <v>3</v>
      </c>
      <c r="G564" s="7">
        <f>VLOOKUP(C564,'SPD given '!$C$3:$E$593,3,FALSE)</f>
        <v>3</v>
      </c>
      <c r="H564" s="7"/>
      <c r="I564" s="7">
        <f t="shared" si="35"/>
        <v>3</v>
      </c>
      <c r="J564" s="7" t="s">
        <v>1791</v>
      </c>
      <c r="K564" s="7">
        <f t="shared" si="33"/>
        <v>0</v>
      </c>
      <c r="L564" s="18">
        <v>3.19</v>
      </c>
      <c r="M564" s="18">
        <f t="shared" si="34"/>
        <v>9.57</v>
      </c>
      <c r="N564" s="18">
        <f t="shared" si="32"/>
        <v>9.57</v>
      </c>
      <c r="O564" s="32"/>
    </row>
    <row r="565" spans="1:15" hidden="1">
      <c r="A565" s="32"/>
      <c r="B565" s="10"/>
      <c r="C565" s="10"/>
      <c r="D565" s="10"/>
      <c r="E565" s="34"/>
      <c r="F565" s="35"/>
      <c r="G565" s="35"/>
      <c r="H565" s="35"/>
      <c r="I565" s="35"/>
      <c r="J565" s="35"/>
      <c r="K565" s="35"/>
      <c r="L565" s="29" t="s">
        <v>1719</v>
      </c>
      <c r="M565" s="29"/>
      <c r="N565" s="33">
        <f>SUM(N2:N564)</f>
        <v>54280.658999999971</v>
      </c>
      <c r="O565" s="32"/>
    </row>
    <row r="566" spans="1:15">
      <c r="B566" s="3"/>
      <c r="C566" s="3"/>
      <c r="D566" s="3"/>
      <c r="E566" s="23"/>
    </row>
    <row r="567" spans="1:15">
      <c r="A567" s="1"/>
      <c r="B567" s="3"/>
      <c r="C567" s="3"/>
      <c r="D567" s="3"/>
      <c r="E567" s="23"/>
    </row>
    <row r="569" spans="1:15">
      <c r="A569" s="1"/>
    </row>
  </sheetData>
  <autoFilter ref="A1:N565" xr:uid="{00000000-0009-0000-0000-000001000000}">
    <filterColumn colId="12">
      <filters>
        <filter val="1.605"/>
        <filter val="10.635"/>
        <filter val="10.636"/>
        <filter val="10.64"/>
        <filter val="106.322"/>
        <filter val="106.33"/>
        <filter val="106.34"/>
        <filter val="106.35"/>
        <filter val="107.28"/>
        <filter val="11.7"/>
        <filter val="117"/>
        <filter val="12.76"/>
        <filter val="121.75"/>
        <filter val="122.3"/>
        <filter val="127.59"/>
        <filter val="127.62"/>
        <filter val="13.3"/>
        <filter val="132.95"/>
        <filter val="138.22"/>
        <filter val="148.855"/>
        <filter val="148.86"/>
        <filter val="15.95"/>
        <filter val="15.96"/>
        <filter val="159.485"/>
        <filter val="159.49"/>
        <filter val="159.495"/>
        <filter val="159.5"/>
        <filter val="16.11"/>
        <filter val="165.867"/>
        <filter val="18.61"/>
        <filter val="191.379"/>
        <filter val="191.385"/>
        <filter val="2.66"/>
        <filter val="21.27"/>
        <filter val="21.28"/>
        <filter val="212.65"/>
        <filter val="212.7"/>
        <filter val="223.29"/>
        <filter val="23.925"/>
        <filter val="239.235"/>
        <filter val="25.52"/>
        <filter val="255.18"/>
        <filter val="255.2"/>
        <filter val="255.6"/>
        <filter val="26.585"/>
        <filter val="26.59"/>
        <filter val="26.6"/>
        <filter val="27.664"/>
        <filter val="276.44"/>
        <filter val="3.21"/>
        <filter val="31.9"/>
        <filter val="31.92"/>
        <filter val="318.97"/>
        <filter val="318.975"/>
        <filter val="319"/>
        <filter val="37.22"/>
        <filter val="382.8"/>
        <filter val="4.785"/>
        <filter val="41.735"/>
        <filter val="42.529"/>
        <filter val="42.53"/>
        <filter val="42.54"/>
        <filter val="425.3"/>
        <filter val="47.85"/>
        <filter val="47.853"/>
        <filter val="47.88"/>
        <filter val="478.47"/>
        <filter val="5.32"/>
        <filter val="5.35"/>
        <filter val="53.161"/>
        <filter val="53.162"/>
        <filter val="53.165"/>
        <filter val="53.17"/>
        <filter val="53.175"/>
        <filter val="53.18"/>
        <filter val="53.793"/>
        <filter val="55.83"/>
        <filter val="6.115"/>
        <filter val="6.38"/>
        <filter val="63.793"/>
        <filter val="63.795"/>
        <filter val="63.796"/>
        <filter val="63.8"/>
        <filter val="63.81"/>
        <filter val="69.11"/>
        <filter val="7.98"/>
        <filter val="70.176"/>
        <filter val="74.425"/>
        <filter val="74.43"/>
        <filter val="79.745"/>
        <filter val="79.75"/>
        <filter val="79.77"/>
        <filter val="82.512"/>
        <filter val="85.058"/>
        <filter val="9.57"/>
        <filter val="95.69"/>
        <filter val="95.691"/>
        <filter val="95.7"/>
      </filters>
    </filterColumn>
    <sortState ref="A2:N565">
      <sortCondition sortBy="cellColor" ref="L1" dxfId="3"/>
    </sortState>
  </autoFilter>
  <pageMargins left="0.7" right="0.7" top="0.75" bottom="0.75" header="0.3" footer="0.3"/>
  <pageSetup scale="85" orientation="portrait" r:id="rId1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30"/>
  <sheetViews>
    <sheetView zoomScale="95" zoomScaleNormal="95" workbookViewId="0">
      <pane xSplit="1" ySplit="2" topLeftCell="B600" activePane="bottomRight" state="frozen"/>
      <selection pane="topRight" activeCell="B1" sqref="B1"/>
      <selection pane="bottomLeft" activeCell="A3" sqref="A3"/>
      <selection pane="bottomRight" activeCell="E3" sqref="E3:E625"/>
    </sheetView>
  </sheetViews>
  <sheetFormatPr defaultColWidth="9.109375" defaultRowHeight="13.2"/>
  <cols>
    <col min="1" max="1" width="4" style="2" bestFit="1" customWidth="1"/>
    <col min="2" max="2" width="10.109375" style="2" bestFit="1" customWidth="1"/>
    <col min="3" max="3" width="21.88671875" style="2" bestFit="1" customWidth="1"/>
    <col min="4" max="4" width="30.88671875" style="2" bestFit="1" customWidth="1"/>
    <col min="5" max="5" width="12.109375" style="4" bestFit="1" customWidth="1"/>
    <col min="6" max="7" width="16.109375" style="4" bestFit="1" customWidth="1"/>
    <col min="8" max="16384" width="9.109375" style="2"/>
  </cols>
  <sheetData>
    <row r="1" spans="1:7">
      <c r="A1" s="1"/>
      <c r="B1" s="1"/>
      <c r="C1" s="1"/>
      <c r="D1" s="1"/>
      <c r="E1" s="2"/>
      <c r="F1" s="2"/>
      <c r="G1" s="2"/>
    </row>
    <row r="2" spans="1:7" s="15" customFormat="1" ht="52.95" customHeight="1">
      <c r="A2" s="13" t="s">
        <v>0</v>
      </c>
      <c r="B2" s="13" t="s">
        <v>2</v>
      </c>
      <c r="C2" s="13" t="s">
        <v>1</v>
      </c>
      <c r="D2" s="13" t="s">
        <v>3</v>
      </c>
      <c r="E2" s="13" t="s">
        <v>1720</v>
      </c>
      <c r="F2" s="14" t="s">
        <v>1733</v>
      </c>
      <c r="G2" s="14" t="s">
        <v>1734</v>
      </c>
    </row>
    <row r="3" spans="1:7">
      <c r="A3" s="5">
        <v>1</v>
      </c>
      <c r="B3" s="6" t="s">
        <v>4</v>
      </c>
      <c r="C3" s="6" t="s">
        <v>5</v>
      </c>
      <c r="D3" s="6" t="s">
        <v>6</v>
      </c>
      <c r="E3" s="7">
        <v>50</v>
      </c>
      <c r="F3" s="7">
        <v>2.1269999999999998</v>
      </c>
      <c r="G3" s="7">
        <v>106.35</v>
      </c>
    </row>
    <row r="4" spans="1:7">
      <c r="A4" s="5">
        <v>2</v>
      </c>
      <c r="B4" s="6" t="s">
        <v>7</v>
      </c>
      <c r="C4" s="6" t="s">
        <v>8</v>
      </c>
      <c r="D4" s="6" t="s">
        <v>9</v>
      </c>
      <c r="E4" s="7">
        <v>100</v>
      </c>
      <c r="F4" s="7">
        <v>2.1269999999999998</v>
      </c>
      <c r="G4" s="7">
        <v>212.7</v>
      </c>
    </row>
    <row r="5" spans="1:7">
      <c r="A5" s="5">
        <v>3</v>
      </c>
      <c r="B5" s="6" t="s">
        <v>10</v>
      </c>
      <c r="C5" s="6" t="s">
        <v>11</v>
      </c>
      <c r="D5" s="6" t="s">
        <v>12</v>
      </c>
      <c r="E5" s="7">
        <v>50</v>
      </c>
      <c r="F5" s="7">
        <v>1.595</v>
      </c>
      <c r="G5" s="7">
        <v>79.75</v>
      </c>
    </row>
    <row r="6" spans="1:7">
      <c r="A6" s="5">
        <v>4</v>
      </c>
      <c r="B6" s="6" t="s">
        <v>13</v>
      </c>
      <c r="C6" s="6" t="s">
        <v>14</v>
      </c>
      <c r="D6" s="6" t="s">
        <v>15</v>
      </c>
      <c r="E6" s="7">
        <v>50</v>
      </c>
      <c r="F6" s="7">
        <v>2.1269999999999998</v>
      </c>
      <c r="G6" s="7">
        <v>106.35</v>
      </c>
    </row>
    <row r="7" spans="1:7">
      <c r="A7" s="5">
        <v>5</v>
      </c>
      <c r="B7" s="6" t="s">
        <v>16</v>
      </c>
      <c r="C7" s="6" t="s">
        <v>17</v>
      </c>
      <c r="D7" s="6" t="s">
        <v>18</v>
      </c>
      <c r="E7" s="7">
        <v>50</v>
      </c>
      <c r="F7" s="7">
        <v>1.0640000000000001</v>
      </c>
      <c r="G7" s="7">
        <v>53.2</v>
      </c>
    </row>
    <row r="8" spans="1:7">
      <c r="A8" s="5">
        <v>6</v>
      </c>
      <c r="B8" s="6" t="s">
        <v>19</v>
      </c>
      <c r="C8" s="6" t="s">
        <v>20</v>
      </c>
      <c r="D8" s="6" t="s">
        <v>21</v>
      </c>
      <c r="E8" s="7">
        <v>10</v>
      </c>
      <c r="F8" s="7">
        <v>7.4429999999999996</v>
      </c>
      <c r="G8" s="7">
        <v>74.430000000000007</v>
      </c>
    </row>
    <row r="9" spans="1:7">
      <c r="A9" s="5">
        <v>7</v>
      </c>
      <c r="B9" s="6" t="s">
        <v>22</v>
      </c>
      <c r="C9" s="6" t="s">
        <v>23</v>
      </c>
      <c r="D9" s="6" t="s">
        <v>24</v>
      </c>
      <c r="E9" s="7">
        <v>5</v>
      </c>
      <c r="F9" s="7">
        <v>15.949</v>
      </c>
      <c r="G9" s="7">
        <v>79.75</v>
      </c>
    </row>
    <row r="10" spans="1:7">
      <c r="A10" s="5">
        <v>8</v>
      </c>
      <c r="B10" s="6" t="s">
        <v>25</v>
      </c>
      <c r="C10" s="6" t="s">
        <v>26</v>
      </c>
      <c r="D10" s="6" t="s">
        <v>27</v>
      </c>
      <c r="E10" s="7">
        <v>50</v>
      </c>
      <c r="F10" s="7">
        <v>2.6589999999999998</v>
      </c>
      <c r="G10" s="7">
        <v>132.94999999999999</v>
      </c>
    </row>
    <row r="11" spans="1:7">
      <c r="A11" s="5">
        <v>9</v>
      </c>
      <c r="B11" s="6" t="s">
        <v>28</v>
      </c>
      <c r="C11" s="6" t="s">
        <v>29</v>
      </c>
      <c r="D11" s="6" t="s">
        <v>30</v>
      </c>
      <c r="E11" s="7">
        <v>50</v>
      </c>
      <c r="F11" s="7">
        <v>1.0640000000000001</v>
      </c>
      <c r="G11" s="7">
        <v>53.2</v>
      </c>
    </row>
    <row r="12" spans="1:7">
      <c r="A12" s="5">
        <v>10</v>
      </c>
      <c r="B12" s="6" t="s">
        <v>31</v>
      </c>
      <c r="C12" s="6" t="s">
        <v>32</v>
      </c>
      <c r="D12" s="6" t="s">
        <v>33</v>
      </c>
      <c r="E12" s="7">
        <v>50</v>
      </c>
      <c r="F12" s="7">
        <v>0.31900000000000001</v>
      </c>
      <c r="G12" s="7">
        <v>15.95</v>
      </c>
    </row>
    <row r="13" spans="1:7">
      <c r="A13" s="5">
        <v>11</v>
      </c>
      <c r="B13" s="6" t="s">
        <v>34</v>
      </c>
      <c r="C13" s="6" t="s">
        <v>35</v>
      </c>
      <c r="D13" s="6" t="s">
        <v>1721</v>
      </c>
      <c r="E13" s="7">
        <v>50</v>
      </c>
      <c r="F13" s="7">
        <v>2.34</v>
      </c>
      <c r="G13" s="7">
        <v>117</v>
      </c>
    </row>
    <row r="14" spans="1:7">
      <c r="A14" s="5">
        <v>12</v>
      </c>
      <c r="B14" s="6" t="s">
        <v>36</v>
      </c>
      <c r="C14" s="6" t="s">
        <v>37</v>
      </c>
      <c r="D14" s="6" t="s">
        <v>38</v>
      </c>
      <c r="E14" s="7">
        <v>50</v>
      </c>
      <c r="F14" s="7">
        <v>5.3170000000000002</v>
      </c>
      <c r="G14" s="7">
        <v>265.85000000000002</v>
      </c>
    </row>
    <row r="15" spans="1:7">
      <c r="A15" s="5">
        <v>13</v>
      </c>
      <c r="B15" s="6" t="s">
        <v>39</v>
      </c>
      <c r="C15" s="6" t="s">
        <v>40</v>
      </c>
      <c r="D15" s="6" t="s">
        <v>41</v>
      </c>
      <c r="E15" s="7">
        <v>50</v>
      </c>
      <c r="F15" s="7">
        <v>0.31900000000000001</v>
      </c>
      <c r="G15" s="7">
        <v>15.95</v>
      </c>
    </row>
    <row r="16" spans="1:7">
      <c r="A16" s="5">
        <v>14</v>
      </c>
      <c r="B16" s="6" t="s">
        <v>42</v>
      </c>
      <c r="C16" s="6" t="s">
        <v>43</v>
      </c>
      <c r="D16" s="6" t="s">
        <v>44</v>
      </c>
      <c r="E16" s="7">
        <v>50</v>
      </c>
      <c r="F16" s="7">
        <v>1.0640000000000001</v>
      </c>
      <c r="G16" s="7">
        <v>53.2</v>
      </c>
    </row>
    <row r="17" spans="1:7">
      <c r="A17" s="5">
        <v>15</v>
      </c>
      <c r="B17" s="6" t="s">
        <v>45</v>
      </c>
      <c r="C17" s="6" t="s">
        <v>46</v>
      </c>
      <c r="D17" s="6" t="s">
        <v>47</v>
      </c>
      <c r="E17" s="7">
        <v>50</v>
      </c>
      <c r="F17" s="7">
        <v>0.53200000000000003</v>
      </c>
      <c r="G17" s="7">
        <v>26.6</v>
      </c>
    </row>
    <row r="18" spans="1:7">
      <c r="A18" s="5">
        <v>16</v>
      </c>
      <c r="B18" s="6" t="s">
        <v>48</v>
      </c>
      <c r="C18" s="6" t="s">
        <v>49</v>
      </c>
      <c r="D18" s="6" t="s">
        <v>50</v>
      </c>
      <c r="E18" s="7">
        <v>50</v>
      </c>
      <c r="F18" s="7">
        <v>6.9109999999999996</v>
      </c>
      <c r="G18" s="7">
        <v>345.55</v>
      </c>
    </row>
    <row r="19" spans="1:7">
      <c r="A19" s="5">
        <v>17</v>
      </c>
      <c r="B19" s="6" t="s">
        <v>51</v>
      </c>
      <c r="C19" s="6" t="s">
        <v>52</v>
      </c>
      <c r="D19" s="6" t="s">
        <v>53</v>
      </c>
      <c r="E19" s="7">
        <v>50</v>
      </c>
      <c r="F19" s="7">
        <v>1.0640000000000001</v>
      </c>
      <c r="G19" s="7">
        <v>53.2</v>
      </c>
    </row>
    <row r="20" spans="1:7">
      <c r="A20" s="5">
        <v>18</v>
      </c>
      <c r="B20" s="6" t="s">
        <v>54</v>
      </c>
      <c r="C20" s="6" t="s">
        <v>55</v>
      </c>
      <c r="D20" s="6" t="s">
        <v>56</v>
      </c>
      <c r="E20" s="7">
        <v>50</v>
      </c>
      <c r="F20" s="7">
        <v>6.38</v>
      </c>
      <c r="G20" s="7">
        <v>319</v>
      </c>
    </row>
    <row r="21" spans="1:7">
      <c r="A21" s="5">
        <v>19</v>
      </c>
      <c r="B21" s="6" t="s">
        <v>57</v>
      </c>
      <c r="C21" s="6" t="s">
        <v>58</v>
      </c>
      <c r="D21" s="6" t="s">
        <v>59</v>
      </c>
      <c r="E21" s="7">
        <v>50</v>
      </c>
      <c r="F21" s="7">
        <v>6.38</v>
      </c>
      <c r="G21" s="7">
        <v>319</v>
      </c>
    </row>
    <row r="22" spans="1:7">
      <c r="A22" s="5">
        <v>20</v>
      </c>
      <c r="B22" s="6" t="s">
        <v>60</v>
      </c>
      <c r="C22" s="6" t="s">
        <v>61</v>
      </c>
      <c r="D22" s="6" t="s">
        <v>62</v>
      </c>
      <c r="E22" s="7">
        <v>15</v>
      </c>
      <c r="F22" s="7">
        <v>15.949</v>
      </c>
      <c r="G22" s="7">
        <v>239.24</v>
      </c>
    </row>
    <row r="23" spans="1:7">
      <c r="A23" s="5">
        <v>21</v>
      </c>
      <c r="B23" s="6" t="s">
        <v>63</v>
      </c>
      <c r="C23" s="6" t="s">
        <v>64</v>
      </c>
      <c r="D23" s="6" t="s">
        <v>65</v>
      </c>
      <c r="E23" s="7">
        <v>50</v>
      </c>
      <c r="F23" s="7">
        <v>2.1269999999999998</v>
      </c>
      <c r="G23" s="7">
        <v>106.35</v>
      </c>
    </row>
    <row r="24" spans="1:7">
      <c r="A24" s="5">
        <v>22</v>
      </c>
      <c r="B24" s="6" t="s">
        <v>66</v>
      </c>
      <c r="C24" s="6" t="s">
        <v>67</v>
      </c>
      <c r="D24" s="6" t="s">
        <v>68</v>
      </c>
      <c r="E24" s="7">
        <v>25</v>
      </c>
      <c r="F24" s="7">
        <v>10.632999999999999</v>
      </c>
      <c r="G24" s="7">
        <v>265.83</v>
      </c>
    </row>
    <row r="25" spans="1:7">
      <c r="A25" s="5">
        <v>23</v>
      </c>
      <c r="B25" s="6" t="s">
        <v>69</v>
      </c>
      <c r="C25" s="6" t="s">
        <v>70</v>
      </c>
      <c r="D25" s="6" t="s">
        <v>71</v>
      </c>
      <c r="E25" s="7">
        <v>70</v>
      </c>
      <c r="F25" s="7">
        <v>4.2530000000000001</v>
      </c>
      <c r="G25" s="7">
        <v>297.70999999999998</v>
      </c>
    </row>
    <row r="26" spans="1:7">
      <c r="A26" s="5">
        <v>24</v>
      </c>
      <c r="B26" s="6" t="s">
        <v>72</v>
      </c>
      <c r="C26" s="6" t="s">
        <v>73</v>
      </c>
      <c r="D26" s="6" t="s">
        <v>74</v>
      </c>
      <c r="E26" s="7">
        <v>50</v>
      </c>
      <c r="F26" s="7">
        <v>2.6589999999999998</v>
      </c>
      <c r="G26" s="7">
        <v>132.94999999999999</v>
      </c>
    </row>
    <row r="27" spans="1:7">
      <c r="A27" s="5">
        <v>25</v>
      </c>
      <c r="B27" s="6" t="s">
        <v>75</v>
      </c>
      <c r="C27" s="6" t="s">
        <v>76</v>
      </c>
      <c r="D27" s="6" t="s">
        <v>77</v>
      </c>
      <c r="E27" s="7">
        <v>50</v>
      </c>
      <c r="F27" s="7">
        <v>6.9109999999999996</v>
      </c>
      <c r="G27" s="7">
        <v>345.55</v>
      </c>
    </row>
    <row r="28" spans="1:7">
      <c r="A28" s="5">
        <v>26</v>
      </c>
      <c r="B28" s="6" t="s">
        <v>78</v>
      </c>
      <c r="C28" s="6" t="s">
        <v>79</v>
      </c>
      <c r="D28" s="6" t="s">
        <v>80</v>
      </c>
      <c r="E28" s="7">
        <v>50</v>
      </c>
      <c r="F28" s="7">
        <v>31.896999999999998</v>
      </c>
      <c r="G28" s="7">
        <v>1594.85</v>
      </c>
    </row>
    <row r="29" spans="1:7">
      <c r="A29" s="5">
        <v>27</v>
      </c>
      <c r="B29" s="6" t="s">
        <v>81</v>
      </c>
      <c r="C29" s="6" t="s">
        <v>82</v>
      </c>
      <c r="D29" s="6" t="s">
        <v>83</v>
      </c>
      <c r="E29" s="7">
        <v>45</v>
      </c>
      <c r="F29" s="7">
        <v>15.949</v>
      </c>
      <c r="G29" s="7">
        <v>717.71</v>
      </c>
    </row>
    <row r="30" spans="1:7">
      <c r="A30" s="5">
        <v>28</v>
      </c>
      <c r="B30" s="6" t="s">
        <v>84</v>
      </c>
      <c r="C30" s="6" t="s">
        <v>85</v>
      </c>
      <c r="D30" s="6" t="s">
        <v>86</v>
      </c>
      <c r="E30" s="7">
        <v>50</v>
      </c>
      <c r="F30" s="7">
        <v>1.2230000000000001</v>
      </c>
      <c r="G30" s="7">
        <v>61.15</v>
      </c>
    </row>
    <row r="31" spans="1:7">
      <c r="A31" s="5">
        <v>29</v>
      </c>
      <c r="B31" s="6" t="s">
        <v>87</v>
      </c>
      <c r="C31" s="6" t="s">
        <v>88</v>
      </c>
      <c r="D31" s="6" t="s">
        <v>89</v>
      </c>
      <c r="E31" s="7">
        <v>50</v>
      </c>
      <c r="F31" s="7">
        <v>0.95699999999999996</v>
      </c>
      <c r="G31" s="7">
        <v>47.85</v>
      </c>
    </row>
    <row r="32" spans="1:7">
      <c r="A32" s="5">
        <v>30</v>
      </c>
      <c r="B32" s="6" t="s">
        <v>90</v>
      </c>
      <c r="C32" s="6" t="s">
        <v>91</v>
      </c>
      <c r="D32" s="6" t="s">
        <v>92</v>
      </c>
      <c r="E32" s="7">
        <v>50</v>
      </c>
      <c r="F32" s="7">
        <v>1.17</v>
      </c>
      <c r="G32" s="7">
        <v>58.5</v>
      </c>
    </row>
    <row r="33" spans="1:7">
      <c r="A33" s="5">
        <v>31</v>
      </c>
      <c r="B33" s="6" t="s">
        <v>93</v>
      </c>
      <c r="C33" s="6" t="s">
        <v>94</v>
      </c>
      <c r="D33" s="6" t="s">
        <v>95</v>
      </c>
      <c r="E33" s="7">
        <v>50</v>
      </c>
      <c r="F33" s="7">
        <v>5.3170000000000002</v>
      </c>
      <c r="G33" s="7">
        <v>265.85000000000002</v>
      </c>
    </row>
    <row r="34" spans="1:7">
      <c r="A34" s="5">
        <v>32</v>
      </c>
      <c r="B34" s="6" t="s">
        <v>96</v>
      </c>
      <c r="C34" s="6" t="s">
        <v>97</v>
      </c>
      <c r="D34" s="6" t="s">
        <v>98</v>
      </c>
      <c r="E34" s="7">
        <v>50</v>
      </c>
      <c r="F34" s="7">
        <v>0.53200000000000003</v>
      </c>
      <c r="G34" s="7">
        <v>26.6</v>
      </c>
    </row>
    <row r="35" spans="1:7">
      <c r="A35" s="5">
        <v>33</v>
      </c>
      <c r="B35" s="6" t="s">
        <v>99</v>
      </c>
      <c r="C35" s="6" t="s">
        <v>100</v>
      </c>
      <c r="D35" s="6" t="s">
        <v>101</v>
      </c>
      <c r="E35" s="7">
        <v>50</v>
      </c>
      <c r="F35" s="7">
        <v>2.6589999999999998</v>
      </c>
      <c r="G35" s="7">
        <v>132.94999999999999</v>
      </c>
    </row>
    <row r="36" spans="1:7">
      <c r="A36" s="5">
        <v>34</v>
      </c>
      <c r="B36" s="6" t="s">
        <v>102</v>
      </c>
      <c r="C36" s="6" t="s">
        <v>103</v>
      </c>
      <c r="D36" s="6" t="s">
        <v>104</v>
      </c>
      <c r="E36" s="7">
        <v>50</v>
      </c>
      <c r="F36" s="7">
        <v>2.6589999999999998</v>
      </c>
      <c r="G36" s="7">
        <v>132.94999999999999</v>
      </c>
    </row>
    <row r="37" spans="1:7">
      <c r="A37" s="5">
        <v>35</v>
      </c>
      <c r="B37" s="6" t="s">
        <v>105</v>
      </c>
      <c r="C37" s="6" t="s">
        <v>106</v>
      </c>
      <c r="D37" s="6" t="s">
        <v>107</v>
      </c>
      <c r="E37" s="7">
        <v>50</v>
      </c>
      <c r="F37" s="7">
        <v>0.63800000000000001</v>
      </c>
      <c r="G37" s="7">
        <v>31.9</v>
      </c>
    </row>
    <row r="38" spans="1:7">
      <c r="A38" s="5">
        <v>36</v>
      </c>
      <c r="B38" s="6" t="s">
        <v>108</v>
      </c>
      <c r="C38" s="6" t="s">
        <v>109</v>
      </c>
      <c r="D38" s="6" t="s">
        <v>110</v>
      </c>
      <c r="E38" s="7">
        <v>20</v>
      </c>
      <c r="F38" s="7">
        <v>7.9749999999999996</v>
      </c>
      <c r="G38" s="7">
        <v>15930</v>
      </c>
    </row>
    <row r="39" spans="1:7">
      <c r="A39" s="5">
        <v>37</v>
      </c>
      <c r="B39" s="6" t="s">
        <v>111</v>
      </c>
      <c r="C39" s="6" t="s">
        <v>112</v>
      </c>
      <c r="D39" s="6" t="s">
        <v>113</v>
      </c>
      <c r="E39" s="7">
        <v>50</v>
      </c>
      <c r="F39" s="7">
        <v>1.0640000000000001</v>
      </c>
      <c r="G39" s="7">
        <v>53.2</v>
      </c>
    </row>
    <row r="40" spans="1:7">
      <c r="A40" s="5">
        <v>38</v>
      </c>
      <c r="B40" s="6" t="s">
        <v>114</v>
      </c>
      <c r="C40" s="6" t="s">
        <v>115</v>
      </c>
      <c r="D40" s="6" t="s">
        <v>116</v>
      </c>
      <c r="E40" s="7">
        <v>50</v>
      </c>
      <c r="F40" s="7">
        <v>0.31900000000000001</v>
      </c>
      <c r="G40" s="7">
        <v>15.95</v>
      </c>
    </row>
    <row r="41" spans="1:7">
      <c r="A41" s="5">
        <v>39</v>
      </c>
      <c r="B41" s="6" t="s">
        <v>117</v>
      </c>
      <c r="C41" s="6" t="s">
        <v>118</v>
      </c>
      <c r="D41" s="6" t="s">
        <v>119</v>
      </c>
      <c r="E41" s="7">
        <v>50</v>
      </c>
      <c r="F41" s="7">
        <v>0.31900000000000001</v>
      </c>
      <c r="G41" s="7">
        <v>15.95</v>
      </c>
    </row>
    <row r="42" spans="1:7">
      <c r="A42" s="5">
        <v>40</v>
      </c>
      <c r="B42" s="6" t="s">
        <v>120</v>
      </c>
      <c r="C42" s="6" t="s">
        <v>121</v>
      </c>
      <c r="D42" s="6" t="s">
        <v>122</v>
      </c>
      <c r="E42" s="7">
        <v>10</v>
      </c>
      <c r="F42" s="7">
        <v>31.896999999999998</v>
      </c>
      <c r="G42" s="7">
        <v>318.97000000000003</v>
      </c>
    </row>
    <row r="43" spans="1:7">
      <c r="A43" s="5">
        <v>41</v>
      </c>
      <c r="B43" s="6" t="s">
        <v>123</v>
      </c>
      <c r="C43" s="6" t="s">
        <v>124</v>
      </c>
      <c r="D43" s="6" t="s">
        <v>125</v>
      </c>
      <c r="E43" s="7">
        <v>10</v>
      </c>
      <c r="F43" s="7">
        <v>2.6589999999999998</v>
      </c>
      <c r="G43" s="7">
        <v>26.59</v>
      </c>
    </row>
    <row r="44" spans="1:7">
      <c r="A44" s="5">
        <v>42</v>
      </c>
      <c r="B44" s="6" t="s">
        <v>126</v>
      </c>
      <c r="C44" s="6" t="s">
        <v>127</v>
      </c>
      <c r="D44" s="6" t="s">
        <v>128</v>
      </c>
      <c r="E44" s="7">
        <v>50</v>
      </c>
      <c r="F44" s="7">
        <v>5.157</v>
      </c>
      <c r="G44" s="7">
        <v>257.85000000000002</v>
      </c>
    </row>
    <row r="45" spans="1:7">
      <c r="A45" s="5">
        <v>43</v>
      </c>
      <c r="B45" s="6" t="s">
        <v>129</v>
      </c>
      <c r="C45" s="6" t="s">
        <v>130</v>
      </c>
      <c r="D45" s="6" t="s">
        <v>131</v>
      </c>
      <c r="E45" s="7">
        <v>25</v>
      </c>
      <c r="F45" s="7">
        <v>12.759</v>
      </c>
      <c r="G45" s="7">
        <v>318.98</v>
      </c>
    </row>
    <row r="46" spans="1:7">
      <c r="A46" s="5">
        <v>44</v>
      </c>
      <c r="B46" s="6" t="s">
        <v>132</v>
      </c>
      <c r="C46" s="6" t="s">
        <v>133</v>
      </c>
      <c r="D46" s="6" t="s">
        <v>134</v>
      </c>
      <c r="E46" s="7">
        <v>20</v>
      </c>
      <c r="F46" s="7">
        <v>13.821999999999999</v>
      </c>
      <c r="G46" s="7">
        <v>276.44</v>
      </c>
    </row>
    <row r="47" spans="1:7">
      <c r="A47" s="5">
        <v>45</v>
      </c>
      <c r="B47" s="6" t="s">
        <v>135</v>
      </c>
      <c r="C47" s="6" t="s">
        <v>136</v>
      </c>
      <c r="D47" s="6" t="s">
        <v>137</v>
      </c>
      <c r="E47" s="7">
        <v>10</v>
      </c>
      <c r="F47" s="7">
        <v>13.821999999999999</v>
      </c>
      <c r="G47" s="7">
        <v>138.22</v>
      </c>
    </row>
    <row r="48" spans="1:7">
      <c r="A48" s="5">
        <v>46</v>
      </c>
      <c r="B48" s="6" t="s">
        <v>138</v>
      </c>
      <c r="C48" s="6" t="s">
        <v>139</v>
      </c>
      <c r="D48" s="6" t="s">
        <v>140</v>
      </c>
      <c r="E48" s="7">
        <v>20</v>
      </c>
      <c r="F48" s="7">
        <v>13.821999999999999</v>
      </c>
      <c r="G48" s="7">
        <v>276.44</v>
      </c>
    </row>
    <row r="49" spans="1:7">
      <c r="A49" s="5">
        <v>47</v>
      </c>
      <c r="B49" s="6" t="s">
        <v>141</v>
      </c>
      <c r="C49" s="6" t="s">
        <v>142</v>
      </c>
      <c r="D49" s="6" t="s">
        <v>143</v>
      </c>
      <c r="E49" s="7">
        <v>25</v>
      </c>
      <c r="F49" s="7">
        <v>10.632999999999999</v>
      </c>
      <c r="G49" s="7">
        <v>265.83</v>
      </c>
    </row>
    <row r="50" spans="1:7">
      <c r="A50" s="5">
        <v>48</v>
      </c>
      <c r="B50" s="6" t="s">
        <v>144</v>
      </c>
      <c r="C50" s="6" t="s">
        <v>145</v>
      </c>
      <c r="D50" s="6" t="s">
        <v>146</v>
      </c>
      <c r="E50" s="7">
        <v>75</v>
      </c>
      <c r="F50" s="7">
        <v>2.1269999999999998</v>
      </c>
      <c r="G50" s="7">
        <v>159.53</v>
      </c>
    </row>
    <row r="51" spans="1:7">
      <c r="A51" s="5">
        <v>49</v>
      </c>
      <c r="B51" s="6" t="s">
        <v>147</v>
      </c>
      <c r="C51" s="6" t="s">
        <v>148</v>
      </c>
      <c r="D51" s="6" t="s">
        <v>149</v>
      </c>
      <c r="E51" s="7">
        <v>75</v>
      </c>
      <c r="F51" s="7">
        <v>2.1269999999999998</v>
      </c>
      <c r="G51" s="7">
        <v>159.53</v>
      </c>
    </row>
    <row r="52" spans="1:7">
      <c r="A52" s="5">
        <v>50</v>
      </c>
      <c r="B52" s="6" t="s">
        <v>150</v>
      </c>
      <c r="C52" s="6" t="s">
        <v>151</v>
      </c>
      <c r="D52" s="6" t="s">
        <v>152</v>
      </c>
      <c r="E52" s="7">
        <v>5</v>
      </c>
      <c r="F52" s="7">
        <v>63.792999999999999</v>
      </c>
      <c r="G52" s="7">
        <v>318.97000000000003</v>
      </c>
    </row>
    <row r="53" spans="1:7">
      <c r="A53" s="5">
        <v>51</v>
      </c>
      <c r="B53" s="6" t="s">
        <v>153</v>
      </c>
      <c r="C53" s="6" t="s">
        <v>154</v>
      </c>
      <c r="D53" s="6" t="s">
        <v>155</v>
      </c>
      <c r="E53" s="7">
        <v>20</v>
      </c>
      <c r="F53" s="7">
        <v>5.3170000000000002</v>
      </c>
      <c r="G53" s="7">
        <v>106.34</v>
      </c>
    </row>
    <row r="54" spans="1:7">
      <c r="A54" s="5">
        <v>52</v>
      </c>
      <c r="B54" s="6" t="s">
        <v>156</v>
      </c>
      <c r="C54" s="6" t="s">
        <v>157</v>
      </c>
      <c r="D54" s="6" t="s">
        <v>158</v>
      </c>
      <c r="E54" s="7">
        <v>50</v>
      </c>
      <c r="F54" s="7">
        <v>3.19</v>
      </c>
      <c r="G54" s="7">
        <v>159.5</v>
      </c>
    </row>
    <row r="55" spans="1:7">
      <c r="A55" s="5">
        <v>53</v>
      </c>
      <c r="B55" s="6" t="s">
        <v>159</v>
      </c>
      <c r="C55" s="6" t="s">
        <v>160</v>
      </c>
      <c r="D55" s="6" t="s">
        <v>161</v>
      </c>
      <c r="E55" s="7">
        <v>20</v>
      </c>
      <c r="F55" s="7">
        <v>12.759</v>
      </c>
      <c r="G55" s="7">
        <v>255.18</v>
      </c>
    </row>
    <row r="56" spans="1:7">
      <c r="A56" s="5">
        <v>54</v>
      </c>
      <c r="B56" s="6" t="s">
        <v>162</v>
      </c>
      <c r="C56" s="6" t="s">
        <v>163</v>
      </c>
      <c r="D56" s="6" t="s">
        <v>164</v>
      </c>
      <c r="E56" s="7">
        <v>20</v>
      </c>
      <c r="F56" s="7">
        <v>6.38</v>
      </c>
      <c r="G56" s="7">
        <v>127.6</v>
      </c>
    </row>
    <row r="57" spans="1:7">
      <c r="A57" s="5">
        <v>55</v>
      </c>
      <c r="B57" s="6" t="s">
        <v>165</v>
      </c>
      <c r="C57" s="6" t="s">
        <v>166</v>
      </c>
      <c r="D57" s="6" t="s">
        <v>167</v>
      </c>
      <c r="E57" s="7">
        <v>10</v>
      </c>
      <c r="F57" s="7">
        <v>15.949</v>
      </c>
      <c r="G57" s="7">
        <v>159.49</v>
      </c>
    </row>
    <row r="58" spans="1:7">
      <c r="A58" s="5">
        <v>56</v>
      </c>
      <c r="B58" s="6" t="s">
        <v>168</v>
      </c>
      <c r="C58" s="6" t="s">
        <v>169</v>
      </c>
      <c r="D58" s="6" t="s">
        <v>170</v>
      </c>
      <c r="E58" s="7">
        <v>50</v>
      </c>
      <c r="F58" s="7">
        <v>2.6589999999999998</v>
      </c>
      <c r="G58" s="7">
        <v>132.94999999999999</v>
      </c>
    </row>
    <row r="59" spans="1:7">
      <c r="A59" s="5">
        <v>57</v>
      </c>
      <c r="B59" s="6" t="s">
        <v>171</v>
      </c>
      <c r="C59" s="6" t="s">
        <v>172</v>
      </c>
      <c r="D59" s="6" t="s">
        <v>173</v>
      </c>
      <c r="E59" s="7">
        <v>50</v>
      </c>
      <c r="F59" s="7">
        <v>2.6589999999999998</v>
      </c>
      <c r="G59" s="7">
        <v>132.94999999999999</v>
      </c>
    </row>
    <row r="60" spans="1:7">
      <c r="A60" s="5">
        <v>58</v>
      </c>
      <c r="B60" s="6" t="s">
        <v>174</v>
      </c>
      <c r="C60" s="6" t="s">
        <v>175</v>
      </c>
      <c r="D60" s="6" t="s">
        <v>176</v>
      </c>
      <c r="E60" s="7">
        <v>50</v>
      </c>
      <c r="F60" s="7">
        <v>2.6589999999999998</v>
      </c>
      <c r="G60" s="7">
        <v>132.94999999999999</v>
      </c>
    </row>
    <row r="61" spans="1:7">
      <c r="A61" s="5">
        <v>59</v>
      </c>
      <c r="B61" s="6" t="s">
        <v>177</v>
      </c>
      <c r="C61" s="6" t="s">
        <v>178</v>
      </c>
      <c r="D61" s="6" t="s">
        <v>179</v>
      </c>
      <c r="E61" s="7">
        <v>50</v>
      </c>
      <c r="F61" s="7">
        <v>2.6589999999999998</v>
      </c>
      <c r="G61" s="7">
        <v>132.94999999999999</v>
      </c>
    </row>
    <row r="62" spans="1:7">
      <c r="A62" s="5">
        <v>60</v>
      </c>
      <c r="B62" s="6" t="s">
        <v>180</v>
      </c>
      <c r="C62" s="6" t="s">
        <v>181</v>
      </c>
      <c r="D62" s="6" t="s">
        <v>182</v>
      </c>
      <c r="E62" s="7">
        <v>2</v>
      </c>
      <c r="F62" s="7">
        <v>47.844999999999999</v>
      </c>
      <c r="G62" s="7">
        <v>95.69</v>
      </c>
    </row>
    <row r="63" spans="1:7">
      <c r="A63" s="5">
        <v>61</v>
      </c>
      <c r="B63" s="6" t="s">
        <v>183</v>
      </c>
      <c r="C63" s="6" t="s">
        <v>184</v>
      </c>
      <c r="D63" s="6" t="s">
        <v>185</v>
      </c>
      <c r="E63" s="7">
        <v>2</v>
      </c>
      <c r="F63" s="7">
        <v>53.161000000000001</v>
      </c>
      <c r="G63" s="7">
        <v>106.32</v>
      </c>
    </row>
    <row r="64" spans="1:7">
      <c r="A64" s="5">
        <v>62</v>
      </c>
      <c r="B64" s="6" t="s">
        <v>186</v>
      </c>
      <c r="C64" s="6" t="s">
        <v>187</v>
      </c>
      <c r="D64" s="6" t="s">
        <v>188</v>
      </c>
      <c r="E64" s="7">
        <v>10</v>
      </c>
      <c r="F64" s="7">
        <v>31.896999999999998</v>
      </c>
      <c r="G64" s="7">
        <v>318.97000000000003</v>
      </c>
    </row>
    <row r="65" spans="1:7">
      <c r="A65" s="5">
        <v>63</v>
      </c>
      <c r="B65" s="6" t="s">
        <v>189</v>
      </c>
      <c r="C65" s="6" t="s">
        <v>190</v>
      </c>
      <c r="D65" s="6" t="s">
        <v>191</v>
      </c>
      <c r="E65" s="7">
        <v>50</v>
      </c>
      <c r="F65" s="7">
        <v>2.6589999999999998</v>
      </c>
      <c r="G65" s="7">
        <v>132.94999999999999</v>
      </c>
    </row>
    <row r="66" spans="1:7">
      <c r="A66" s="5">
        <v>64</v>
      </c>
      <c r="B66" s="6" t="s">
        <v>192</v>
      </c>
      <c r="C66" s="6" t="s">
        <v>193</v>
      </c>
      <c r="D66" s="6" t="s">
        <v>194</v>
      </c>
      <c r="E66" s="7">
        <v>50</v>
      </c>
      <c r="F66" s="7">
        <v>6.9109999999999996</v>
      </c>
      <c r="G66" s="7">
        <v>345.55</v>
      </c>
    </row>
    <row r="67" spans="1:7">
      <c r="A67" s="5">
        <v>65</v>
      </c>
      <c r="B67" s="6" t="s">
        <v>195</v>
      </c>
      <c r="C67" s="6" t="s">
        <v>196</v>
      </c>
      <c r="D67" s="6" t="s">
        <v>197</v>
      </c>
      <c r="E67" s="7">
        <v>50</v>
      </c>
      <c r="F67" s="7">
        <v>12.759</v>
      </c>
      <c r="G67" s="7">
        <v>637.95000000000005</v>
      </c>
    </row>
    <row r="68" spans="1:7">
      <c r="A68" s="5">
        <v>66</v>
      </c>
      <c r="B68" s="6" t="s">
        <v>198</v>
      </c>
      <c r="C68" s="6" t="s">
        <v>199</v>
      </c>
      <c r="D68" s="6" t="s">
        <v>200</v>
      </c>
      <c r="E68" s="7">
        <v>25</v>
      </c>
      <c r="F68" s="7">
        <v>12.759</v>
      </c>
      <c r="G68" s="7">
        <v>318.98</v>
      </c>
    </row>
    <row r="69" spans="1:7">
      <c r="A69" s="5">
        <v>67</v>
      </c>
      <c r="B69" s="6" t="s">
        <v>201</v>
      </c>
      <c r="C69" s="6" t="s">
        <v>202</v>
      </c>
      <c r="D69" s="6" t="s">
        <v>203</v>
      </c>
      <c r="E69" s="7">
        <v>50</v>
      </c>
      <c r="F69" s="7">
        <v>2.4350000000000001</v>
      </c>
      <c r="G69" s="7">
        <v>121.75</v>
      </c>
    </row>
    <row r="70" spans="1:7">
      <c r="A70" s="5">
        <v>68</v>
      </c>
      <c r="B70" s="6" t="s">
        <v>204</v>
      </c>
      <c r="C70" s="6" t="s">
        <v>205</v>
      </c>
      <c r="D70" s="6" t="s">
        <v>206</v>
      </c>
      <c r="E70" s="7">
        <v>50</v>
      </c>
      <c r="F70" s="7">
        <v>2.1269999999999998</v>
      </c>
      <c r="G70" s="7">
        <v>106.35</v>
      </c>
    </row>
    <row r="71" spans="1:7">
      <c r="A71" s="5">
        <v>69</v>
      </c>
      <c r="B71" s="6" t="s">
        <v>207</v>
      </c>
      <c r="C71" s="6" t="s">
        <v>208</v>
      </c>
      <c r="D71" s="6" t="s">
        <v>209</v>
      </c>
      <c r="E71" s="7">
        <v>50</v>
      </c>
      <c r="F71" s="7">
        <v>2.1269999999999998</v>
      </c>
      <c r="G71" s="7">
        <v>106.35</v>
      </c>
    </row>
    <row r="72" spans="1:7">
      <c r="A72" s="5">
        <v>70</v>
      </c>
      <c r="B72" s="6" t="s">
        <v>210</v>
      </c>
      <c r="C72" s="6" t="s">
        <v>211</v>
      </c>
      <c r="D72" s="6" t="s">
        <v>212</v>
      </c>
      <c r="E72" s="7">
        <v>50</v>
      </c>
      <c r="F72" s="7">
        <v>2.1269999999999998</v>
      </c>
      <c r="G72" s="7">
        <v>106.35</v>
      </c>
    </row>
    <row r="73" spans="1:7">
      <c r="A73" s="5">
        <v>71</v>
      </c>
      <c r="B73" s="6" t="s">
        <v>213</v>
      </c>
      <c r="C73" s="6" t="s">
        <v>214</v>
      </c>
      <c r="D73" s="6" t="s">
        <v>215</v>
      </c>
      <c r="E73" s="7">
        <v>50</v>
      </c>
      <c r="F73" s="7">
        <v>2.1269999999999998</v>
      </c>
      <c r="G73" s="7">
        <v>106.35</v>
      </c>
    </row>
    <row r="74" spans="1:7">
      <c r="A74" s="5">
        <v>72</v>
      </c>
      <c r="B74" s="6" t="s">
        <v>216</v>
      </c>
      <c r="C74" s="6">
        <v>2373035330</v>
      </c>
      <c r="D74" s="6" t="s">
        <v>217</v>
      </c>
      <c r="E74" s="7">
        <v>50</v>
      </c>
      <c r="F74" s="7">
        <v>2.1269999999999998</v>
      </c>
      <c r="G74" s="7">
        <v>106.35</v>
      </c>
    </row>
    <row r="75" spans="1:7">
      <c r="A75" s="5">
        <v>73</v>
      </c>
      <c r="B75" s="6" t="s">
        <v>218</v>
      </c>
      <c r="C75" s="6" t="s">
        <v>219</v>
      </c>
      <c r="D75" s="6" t="s">
        <v>220</v>
      </c>
      <c r="E75" s="7">
        <v>50</v>
      </c>
      <c r="F75" s="7">
        <v>5.3170000000000002</v>
      </c>
      <c r="G75" s="7">
        <v>265.85000000000002</v>
      </c>
    </row>
    <row r="76" spans="1:7">
      <c r="A76" s="5">
        <v>74</v>
      </c>
      <c r="B76" s="6" t="s">
        <v>221</v>
      </c>
      <c r="C76" s="6" t="s">
        <v>222</v>
      </c>
      <c r="D76" s="6" t="s">
        <v>223</v>
      </c>
      <c r="E76" s="7">
        <v>5</v>
      </c>
      <c r="F76" s="7">
        <v>12.759</v>
      </c>
      <c r="G76" s="7">
        <v>63.8</v>
      </c>
    </row>
    <row r="77" spans="1:7">
      <c r="A77" s="5">
        <v>75</v>
      </c>
      <c r="B77" s="6" t="s">
        <v>224</v>
      </c>
      <c r="C77" s="6" t="s">
        <v>225</v>
      </c>
      <c r="D77" s="6" t="s">
        <v>226</v>
      </c>
      <c r="E77" s="7">
        <v>5</v>
      </c>
      <c r="F77" s="7">
        <v>31.896999999999998</v>
      </c>
      <c r="G77" s="7">
        <v>159.49</v>
      </c>
    </row>
    <row r="78" spans="1:7">
      <c r="A78" s="5">
        <v>76</v>
      </c>
      <c r="B78" s="6" t="s">
        <v>227</v>
      </c>
      <c r="C78" s="6" t="s">
        <v>228</v>
      </c>
      <c r="D78" s="6" t="s">
        <v>229</v>
      </c>
      <c r="E78" s="7">
        <v>50</v>
      </c>
      <c r="F78" s="7">
        <v>2.6589999999999998</v>
      </c>
      <c r="G78" s="7">
        <v>132.94999999999999</v>
      </c>
    </row>
    <row r="79" spans="1:7">
      <c r="A79" s="5">
        <v>77</v>
      </c>
      <c r="B79" s="6" t="s">
        <v>230</v>
      </c>
      <c r="C79" s="6" t="s">
        <v>231</v>
      </c>
      <c r="D79" s="6" t="s">
        <v>232</v>
      </c>
      <c r="E79" s="7">
        <v>100</v>
      </c>
      <c r="F79" s="7">
        <v>4.2530000000000001</v>
      </c>
      <c r="G79" s="7">
        <v>425.3</v>
      </c>
    </row>
    <row r="80" spans="1:7">
      <c r="A80" s="5">
        <v>78</v>
      </c>
      <c r="B80" s="6" t="s">
        <v>233</v>
      </c>
      <c r="C80" s="6" t="s">
        <v>234</v>
      </c>
      <c r="D80" s="6" t="s">
        <v>235</v>
      </c>
      <c r="E80" s="7">
        <v>50</v>
      </c>
      <c r="F80" s="7">
        <v>3.19</v>
      </c>
      <c r="G80" s="7">
        <v>159.5</v>
      </c>
    </row>
    <row r="81" spans="1:7">
      <c r="A81" s="5">
        <v>79</v>
      </c>
      <c r="B81" s="6" t="s">
        <v>236</v>
      </c>
      <c r="C81" s="6" t="s">
        <v>237</v>
      </c>
      <c r="D81" s="6" t="s">
        <v>238</v>
      </c>
      <c r="E81" s="7">
        <v>50</v>
      </c>
      <c r="F81" s="7">
        <v>0.53200000000000003</v>
      </c>
      <c r="G81" s="7">
        <v>26.6</v>
      </c>
    </row>
    <row r="82" spans="1:7">
      <c r="A82" s="5">
        <v>80</v>
      </c>
      <c r="B82" s="6" t="s">
        <v>239</v>
      </c>
      <c r="C82" s="6" t="s">
        <v>240</v>
      </c>
      <c r="D82" s="6" t="s">
        <v>241</v>
      </c>
      <c r="E82" s="7">
        <v>50</v>
      </c>
      <c r="F82" s="7">
        <v>0.53200000000000003</v>
      </c>
      <c r="G82" s="7">
        <v>26.6</v>
      </c>
    </row>
    <row r="83" spans="1:7">
      <c r="A83" s="5">
        <v>81</v>
      </c>
      <c r="B83" s="6" t="s">
        <v>242</v>
      </c>
      <c r="C83" s="6" t="s">
        <v>243</v>
      </c>
      <c r="D83" s="6" t="s">
        <v>244</v>
      </c>
      <c r="E83" s="7">
        <v>50</v>
      </c>
      <c r="F83" s="7">
        <v>0.53200000000000003</v>
      </c>
      <c r="G83" s="7">
        <v>26.6</v>
      </c>
    </row>
    <row r="84" spans="1:7">
      <c r="A84" s="5">
        <v>82</v>
      </c>
      <c r="B84" s="6" t="s">
        <v>245</v>
      </c>
      <c r="C84" s="6" t="s">
        <v>246</v>
      </c>
      <c r="D84" s="6" t="s">
        <v>247</v>
      </c>
      <c r="E84" s="7">
        <v>50</v>
      </c>
      <c r="F84" s="7">
        <v>5.3170000000000002</v>
      </c>
      <c r="G84" s="7">
        <v>265.85000000000002</v>
      </c>
    </row>
    <row r="85" spans="1:7">
      <c r="A85" s="5">
        <v>83</v>
      </c>
      <c r="B85" s="6" t="s">
        <v>248</v>
      </c>
      <c r="C85" s="6" t="s">
        <v>249</v>
      </c>
      <c r="D85" s="6" t="s">
        <v>250</v>
      </c>
      <c r="E85" s="7">
        <v>50</v>
      </c>
      <c r="F85" s="7">
        <v>0.53200000000000003</v>
      </c>
      <c r="G85" s="7">
        <v>26.6</v>
      </c>
    </row>
    <row r="86" spans="1:7">
      <c r="A86" s="5">
        <v>84</v>
      </c>
      <c r="B86" s="6" t="s">
        <v>251</v>
      </c>
      <c r="C86" s="6" t="s">
        <v>252</v>
      </c>
      <c r="D86" s="6" t="s">
        <v>1722</v>
      </c>
      <c r="E86" s="7">
        <v>50</v>
      </c>
      <c r="F86" s="7">
        <v>0.53200000000000003</v>
      </c>
      <c r="G86" s="7">
        <v>26.6</v>
      </c>
    </row>
    <row r="87" spans="1:7">
      <c r="A87" s="5">
        <v>85</v>
      </c>
      <c r="B87" s="6" t="s">
        <v>253</v>
      </c>
      <c r="C87" s="6">
        <v>2383157200</v>
      </c>
      <c r="D87" s="6" t="s">
        <v>254</v>
      </c>
      <c r="E87" s="7">
        <v>50</v>
      </c>
      <c r="F87" s="7">
        <v>3.19</v>
      </c>
      <c r="G87" s="7">
        <v>159.5</v>
      </c>
    </row>
    <row r="88" spans="1:7">
      <c r="A88" s="5">
        <v>86</v>
      </c>
      <c r="B88" s="6" t="s">
        <v>255</v>
      </c>
      <c r="C88" s="6">
        <v>2383157100</v>
      </c>
      <c r="D88" s="6" t="s">
        <v>256</v>
      </c>
      <c r="E88" s="7">
        <v>50</v>
      </c>
      <c r="F88" s="7">
        <v>3.19</v>
      </c>
      <c r="G88" s="7">
        <v>159.5</v>
      </c>
    </row>
    <row r="89" spans="1:7">
      <c r="A89" s="5">
        <v>87</v>
      </c>
      <c r="B89" s="6" t="s">
        <v>257</v>
      </c>
      <c r="C89" s="6" t="s">
        <v>258</v>
      </c>
      <c r="D89" s="6" t="s">
        <v>259</v>
      </c>
      <c r="E89" s="7">
        <v>50</v>
      </c>
      <c r="F89" s="7">
        <v>0.53200000000000003</v>
      </c>
      <c r="G89" s="7">
        <v>26.6</v>
      </c>
    </row>
    <row r="90" spans="1:7">
      <c r="A90" s="5">
        <v>88</v>
      </c>
      <c r="B90" s="6" t="s">
        <v>260</v>
      </c>
      <c r="C90" s="6" t="s">
        <v>261</v>
      </c>
      <c r="D90" s="6" t="s">
        <v>262</v>
      </c>
      <c r="E90" s="7">
        <v>50</v>
      </c>
      <c r="F90" s="7">
        <v>8.5060000000000002</v>
      </c>
      <c r="G90" s="7">
        <v>425.3</v>
      </c>
    </row>
    <row r="91" spans="1:7">
      <c r="A91" s="5">
        <v>89</v>
      </c>
      <c r="B91" s="6" t="s">
        <v>263</v>
      </c>
      <c r="C91" s="6" t="s">
        <v>264</v>
      </c>
      <c r="D91" s="6" t="s">
        <v>265</v>
      </c>
      <c r="E91" s="7">
        <v>50</v>
      </c>
      <c r="F91" s="7">
        <v>6.38</v>
      </c>
      <c r="G91" s="7">
        <v>319</v>
      </c>
    </row>
    <row r="92" spans="1:7">
      <c r="A92" s="5">
        <v>90</v>
      </c>
      <c r="B92" s="6" t="s">
        <v>266</v>
      </c>
      <c r="C92" s="6" t="s">
        <v>267</v>
      </c>
      <c r="D92" s="6" t="s">
        <v>268</v>
      </c>
      <c r="E92" s="7">
        <v>50</v>
      </c>
      <c r="F92" s="7">
        <v>10.632999999999999</v>
      </c>
      <c r="G92" s="7">
        <v>531.65</v>
      </c>
    </row>
    <row r="93" spans="1:7">
      <c r="A93" s="5">
        <v>91</v>
      </c>
      <c r="B93" s="6" t="s">
        <v>269</v>
      </c>
      <c r="C93" s="6" t="s">
        <v>270</v>
      </c>
      <c r="D93" s="6" t="s">
        <v>271</v>
      </c>
      <c r="E93" s="7">
        <v>50</v>
      </c>
      <c r="F93" s="7">
        <v>21.456</v>
      </c>
      <c r="G93" s="7">
        <v>1072.8</v>
      </c>
    </row>
    <row r="94" spans="1:7">
      <c r="A94" s="5">
        <v>92</v>
      </c>
      <c r="B94" s="6" t="s">
        <v>272</v>
      </c>
      <c r="C94" s="6" t="s">
        <v>273</v>
      </c>
      <c r="D94" s="6" t="s">
        <v>274</v>
      </c>
      <c r="E94" s="7">
        <v>50</v>
      </c>
      <c r="F94" s="7">
        <v>2.6589999999999998</v>
      </c>
      <c r="G94" s="7">
        <v>132.94999999999999</v>
      </c>
    </row>
    <row r="95" spans="1:7">
      <c r="A95" s="5">
        <v>93</v>
      </c>
      <c r="B95" s="6" t="s">
        <v>275</v>
      </c>
      <c r="C95" s="6">
        <v>2383147611</v>
      </c>
      <c r="D95" s="6" t="s">
        <v>276</v>
      </c>
      <c r="E95" s="7">
        <v>50</v>
      </c>
      <c r="F95" s="7">
        <v>1.0640000000000001</v>
      </c>
      <c r="G95" s="7">
        <v>53.2</v>
      </c>
    </row>
    <row r="96" spans="1:7">
      <c r="A96" s="5">
        <v>94</v>
      </c>
      <c r="B96" s="6" t="s">
        <v>277</v>
      </c>
      <c r="C96" s="6" t="s">
        <v>278</v>
      </c>
      <c r="D96" s="6" t="s">
        <v>279</v>
      </c>
      <c r="E96" s="7">
        <v>50</v>
      </c>
      <c r="F96" s="7">
        <v>2.6589999999999998</v>
      </c>
      <c r="G96" s="7">
        <v>132.94999999999999</v>
      </c>
    </row>
    <row r="97" spans="1:7">
      <c r="A97" s="5">
        <v>95</v>
      </c>
      <c r="B97" s="6" t="s">
        <v>280</v>
      </c>
      <c r="C97" s="6" t="s">
        <v>281</v>
      </c>
      <c r="D97" s="6" t="s">
        <v>282</v>
      </c>
      <c r="E97" s="7">
        <v>25</v>
      </c>
      <c r="F97" s="7">
        <v>6.38</v>
      </c>
      <c r="G97" s="7">
        <v>159.5</v>
      </c>
    </row>
    <row r="98" spans="1:7">
      <c r="A98" s="5">
        <v>96</v>
      </c>
      <c r="B98" s="6" t="s">
        <v>283</v>
      </c>
      <c r="C98" s="6" t="s">
        <v>284</v>
      </c>
      <c r="D98" s="6" t="s">
        <v>285</v>
      </c>
      <c r="E98" s="7">
        <v>25</v>
      </c>
      <c r="F98" s="7">
        <v>6.38</v>
      </c>
      <c r="G98" s="7">
        <v>159.5</v>
      </c>
    </row>
    <row r="99" spans="1:7">
      <c r="A99" s="5">
        <v>97</v>
      </c>
      <c r="B99" s="6" t="s">
        <v>286</v>
      </c>
      <c r="C99" s="6" t="s">
        <v>287</v>
      </c>
      <c r="D99" s="6" t="s">
        <v>288</v>
      </c>
      <c r="E99" s="7">
        <v>25</v>
      </c>
      <c r="F99" s="7">
        <v>3.19</v>
      </c>
      <c r="G99" s="7">
        <v>79.75</v>
      </c>
    </row>
    <row r="100" spans="1:7">
      <c r="A100" s="5">
        <v>98</v>
      </c>
      <c r="B100" s="6" t="s">
        <v>289</v>
      </c>
      <c r="C100" s="6" t="s">
        <v>290</v>
      </c>
      <c r="D100" s="6" t="s">
        <v>291</v>
      </c>
      <c r="E100" s="7">
        <v>50</v>
      </c>
      <c r="F100" s="7">
        <v>5.3170000000000002</v>
      </c>
      <c r="G100" s="7">
        <v>265.85000000000002</v>
      </c>
    </row>
    <row r="101" spans="1:7">
      <c r="A101" s="5">
        <v>99</v>
      </c>
      <c r="B101" s="6" t="s">
        <v>292</v>
      </c>
      <c r="C101" s="6" t="s">
        <v>293</v>
      </c>
      <c r="D101" s="6" t="s">
        <v>294</v>
      </c>
      <c r="E101" s="7">
        <v>20</v>
      </c>
      <c r="F101" s="7">
        <v>12.759</v>
      </c>
      <c r="G101" s="7">
        <v>255.18</v>
      </c>
    </row>
    <row r="102" spans="1:7">
      <c r="A102" s="5">
        <v>100</v>
      </c>
      <c r="B102" s="6" t="s">
        <v>295</v>
      </c>
      <c r="C102" s="6" t="s">
        <v>296</v>
      </c>
      <c r="D102" s="6" t="s">
        <v>297</v>
      </c>
      <c r="E102" s="7">
        <v>15</v>
      </c>
      <c r="F102" s="7">
        <v>23.390999999999998</v>
      </c>
      <c r="G102" s="7">
        <v>350.87</v>
      </c>
    </row>
    <row r="103" spans="1:7">
      <c r="A103" s="5">
        <v>101</v>
      </c>
      <c r="B103" s="6" t="s">
        <v>298</v>
      </c>
      <c r="C103" s="6" t="s">
        <v>299</v>
      </c>
      <c r="D103" s="6" t="s">
        <v>300</v>
      </c>
      <c r="E103" s="7">
        <v>25</v>
      </c>
      <c r="F103" s="7">
        <v>26.581</v>
      </c>
      <c r="G103" s="7">
        <v>664.53</v>
      </c>
    </row>
    <row r="104" spans="1:7">
      <c r="A104" s="5">
        <v>102</v>
      </c>
      <c r="B104" s="6" t="s">
        <v>301</v>
      </c>
      <c r="C104" s="6" t="s">
        <v>302</v>
      </c>
      <c r="D104" s="6" t="s">
        <v>303</v>
      </c>
      <c r="E104" s="7">
        <v>25</v>
      </c>
      <c r="F104" s="7">
        <v>0.53200000000000003</v>
      </c>
      <c r="G104" s="7">
        <v>13.3</v>
      </c>
    </row>
    <row r="105" spans="1:7">
      <c r="A105" s="5">
        <v>103</v>
      </c>
      <c r="B105" s="6" t="s">
        <v>304</v>
      </c>
      <c r="C105" s="6" t="s">
        <v>305</v>
      </c>
      <c r="D105" s="6" t="s">
        <v>306</v>
      </c>
      <c r="E105" s="7">
        <v>25</v>
      </c>
      <c r="F105" s="7">
        <v>6.38</v>
      </c>
      <c r="G105" s="7">
        <v>159.5</v>
      </c>
    </row>
    <row r="106" spans="1:7">
      <c r="A106" s="5">
        <v>104</v>
      </c>
      <c r="B106" s="6" t="s">
        <v>307</v>
      </c>
      <c r="C106" s="6" t="s">
        <v>308</v>
      </c>
      <c r="D106" s="6" t="s">
        <v>309</v>
      </c>
      <c r="E106" s="7">
        <v>25</v>
      </c>
      <c r="F106" s="7">
        <v>4.2530000000000001</v>
      </c>
      <c r="G106" s="7">
        <v>106.33</v>
      </c>
    </row>
    <row r="107" spans="1:7">
      <c r="A107" s="5">
        <v>105</v>
      </c>
      <c r="B107" s="6" t="s">
        <v>310</v>
      </c>
      <c r="C107" s="6" t="s">
        <v>311</v>
      </c>
      <c r="D107" s="6" t="s">
        <v>312</v>
      </c>
      <c r="E107" s="7">
        <v>25</v>
      </c>
      <c r="F107" s="7">
        <v>2.1269999999999998</v>
      </c>
      <c r="G107" s="7">
        <v>53.18</v>
      </c>
    </row>
    <row r="108" spans="1:7">
      <c r="A108" s="5">
        <v>106</v>
      </c>
      <c r="B108" s="6" t="s">
        <v>313</v>
      </c>
      <c r="C108" s="6" t="s">
        <v>314</v>
      </c>
      <c r="D108" s="6" t="s">
        <v>315</v>
      </c>
      <c r="E108" s="7">
        <v>25</v>
      </c>
      <c r="F108" s="7">
        <v>3.19</v>
      </c>
      <c r="G108" s="7">
        <v>79.75</v>
      </c>
    </row>
    <row r="109" spans="1:7">
      <c r="A109" s="5">
        <v>107</v>
      </c>
      <c r="B109" s="6" t="s">
        <v>316</v>
      </c>
      <c r="C109" s="6" t="s">
        <v>317</v>
      </c>
      <c r="D109" s="6" t="s">
        <v>318</v>
      </c>
      <c r="E109" s="7">
        <v>50</v>
      </c>
      <c r="F109" s="7">
        <v>0.53200000000000003</v>
      </c>
      <c r="G109" s="7">
        <v>26.6</v>
      </c>
    </row>
    <row r="110" spans="1:7">
      <c r="A110" s="5">
        <v>108</v>
      </c>
      <c r="B110" s="6" t="s">
        <v>319</v>
      </c>
      <c r="C110" s="6" t="s">
        <v>320</v>
      </c>
      <c r="D110" s="6" t="s">
        <v>321</v>
      </c>
      <c r="E110" s="7">
        <v>5</v>
      </c>
      <c r="F110" s="7">
        <v>15.949</v>
      </c>
      <c r="G110" s="7">
        <v>79.75</v>
      </c>
    </row>
    <row r="111" spans="1:7">
      <c r="A111" s="5">
        <v>109</v>
      </c>
      <c r="B111" s="6" t="s">
        <v>322</v>
      </c>
      <c r="C111" s="6" t="s">
        <v>323</v>
      </c>
      <c r="D111" s="6" t="s">
        <v>324</v>
      </c>
      <c r="E111" s="7">
        <v>50</v>
      </c>
      <c r="F111" s="7">
        <v>0.53200000000000003</v>
      </c>
      <c r="G111" s="7">
        <v>26.6</v>
      </c>
    </row>
    <row r="112" spans="1:7">
      <c r="A112" s="5">
        <v>110</v>
      </c>
      <c r="B112" s="6" t="s">
        <v>325</v>
      </c>
      <c r="C112" s="6" t="s">
        <v>326</v>
      </c>
      <c r="D112" s="6" t="s">
        <v>327</v>
      </c>
      <c r="E112" s="7">
        <v>50</v>
      </c>
      <c r="F112" s="7">
        <v>0.53200000000000003</v>
      </c>
      <c r="G112" s="7">
        <v>26.6</v>
      </c>
    </row>
    <row r="113" spans="1:7">
      <c r="A113" s="5">
        <v>111</v>
      </c>
      <c r="B113" s="6" t="s">
        <v>328</v>
      </c>
      <c r="C113" s="6" t="s">
        <v>329</v>
      </c>
      <c r="D113" s="6" t="s">
        <v>330</v>
      </c>
      <c r="E113" s="7">
        <v>50</v>
      </c>
      <c r="F113" s="7">
        <v>0.53200000000000003</v>
      </c>
      <c r="G113" s="7">
        <v>26.6</v>
      </c>
    </row>
    <row r="114" spans="1:7">
      <c r="A114" s="5">
        <v>112</v>
      </c>
      <c r="B114" s="6" t="s">
        <v>331</v>
      </c>
      <c r="C114" s="6" t="s">
        <v>332</v>
      </c>
      <c r="D114" s="6" t="s">
        <v>333</v>
      </c>
      <c r="E114" s="7">
        <v>75</v>
      </c>
      <c r="F114" s="7">
        <v>0.31900000000000001</v>
      </c>
      <c r="G114" s="7">
        <v>23.93</v>
      </c>
    </row>
    <row r="115" spans="1:7">
      <c r="A115" s="5">
        <v>113</v>
      </c>
      <c r="B115" s="6" t="s">
        <v>334</v>
      </c>
      <c r="C115" s="6" t="s">
        <v>335</v>
      </c>
      <c r="D115" s="6" t="s">
        <v>336</v>
      </c>
      <c r="E115" s="7">
        <v>5</v>
      </c>
      <c r="F115" s="7">
        <v>31.896999999999998</v>
      </c>
      <c r="G115" s="7">
        <v>159.49</v>
      </c>
    </row>
    <row r="116" spans="1:7">
      <c r="A116" s="5">
        <v>114</v>
      </c>
      <c r="B116" s="6" t="s">
        <v>337</v>
      </c>
      <c r="C116" s="6" t="s">
        <v>338</v>
      </c>
      <c r="D116" s="6" t="s">
        <v>339</v>
      </c>
      <c r="E116" s="7">
        <v>50</v>
      </c>
      <c r="F116" s="7">
        <v>0.53200000000000003</v>
      </c>
      <c r="G116" s="7">
        <v>26.6</v>
      </c>
    </row>
    <row r="117" spans="1:7">
      <c r="A117" s="5">
        <v>115</v>
      </c>
      <c r="B117" s="6" t="s">
        <v>340</v>
      </c>
      <c r="C117" s="6" t="s">
        <v>341</v>
      </c>
      <c r="D117" s="6" t="s">
        <v>342</v>
      </c>
      <c r="E117" s="7">
        <v>20</v>
      </c>
      <c r="F117" s="7">
        <v>0.53200000000000003</v>
      </c>
      <c r="G117" s="7">
        <v>10.64</v>
      </c>
    </row>
    <row r="118" spans="1:7">
      <c r="A118" s="5">
        <v>116</v>
      </c>
      <c r="B118" s="6" t="s">
        <v>343</v>
      </c>
      <c r="C118" s="6" t="s">
        <v>344</v>
      </c>
      <c r="D118" s="6" t="s">
        <v>345</v>
      </c>
      <c r="E118" s="7">
        <v>50</v>
      </c>
      <c r="F118" s="7">
        <v>3.19</v>
      </c>
      <c r="G118" s="7">
        <v>159.5</v>
      </c>
    </row>
    <row r="119" spans="1:7">
      <c r="A119" s="5">
        <v>117</v>
      </c>
      <c r="B119" s="6" t="s">
        <v>346</v>
      </c>
      <c r="C119" s="6" t="s">
        <v>347</v>
      </c>
      <c r="D119" s="6" t="s">
        <v>348</v>
      </c>
      <c r="E119" s="7">
        <v>40</v>
      </c>
      <c r="F119" s="7">
        <v>21.265000000000001</v>
      </c>
      <c r="G119" s="7">
        <v>850.6</v>
      </c>
    </row>
    <row r="120" spans="1:7">
      <c r="A120" s="5">
        <v>118</v>
      </c>
      <c r="B120" s="6" t="s">
        <v>349</v>
      </c>
      <c r="C120" s="6" t="s">
        <v>350</v>
      </c>
      <c r="D120" s="6" t="s">
        <v>351</v>
      </c>
      <c r="E120" s="7">
        <v>70</v>
      </c>
      <c r="F120" s="7">
        <v>5.3170000000000002</v>
      </c>
      <c r="G120" s="7">
        <v>372.19</v>
      </c>
    </row>
    <row r="121" spans="1:7">
      <c r="A121" s="5">
        <v>119</v>
      </c>
      <c r="B121" s="6" t="s">
        <v>352</v>
      </c>
      <c r="C121" s="6" t="s">
        <v>353</v>
      </c>
      <c r="D121" s="6" t="s">
        <v>354</v>
      </c>
      <c r="E121" s="7">
        <v>25</v>
      </c>
      <c r="F121" s="7">
        <v>21.265000000000001</v>
      </c>
      <c r="G121" s="7">
        <v>531.63</v>
      </c>
    </row>
    <row r="122" spans="1:7">
      <c r="A122" s="5">
        <v>120</v>
      </c>
      <c r="B122" s="6" t="s">
        <v>355</v>
      </c>
      <c r="C122" s="6" t="s">
        <v>356</v>
      </c>
      <c r="D122" s="6" t="s">
        <v>357</v>
      </c>
      <c r="E122" s="7">
        <v>20</v>
      </c>
      <c r="F122" s="7">
        <v>13.821999999999999</v>
      </c>
      <c r="G122" s="7">
        <v>276.44</v>
      </c>
    </row>
    <row r="123" spans="1:7">
      <c r="A123" s="5">
        <v>121</v>
      </c>
      <c r="B123" s="6" t="s">
        <v>358</v>
      </c>
      <c r="C123" s="6" t="s">
        <v>359</v>
      </c>
      <c r="D123" s="6" t="s">
        <v>360</v>
      </c>
      <c r="E123" s="7">
        <v>20</v>
      </c>
      <c r="F123" s="7">
        <v>13.821999999999999</v>
      </c>
      <c r="G123" s="7">
        <v>276.44</v>
      </c>
    </row>
    <row r="124" spans="1:7">
      <c r="A124" s="5">
        <v>122</v>
      </c>
      <c r="B124" s="6" t="s">
        <v>361</v>
      </c>
      <c r="C124" s="6" t="s">
        <v>362</v>
      </c>
      <c r="D124" s="6" t="s">
        <v>363</v>
      </c>
      <c r="E124" s="7">
        <v>20</v>
      </c>
      <c r="F124" s="7">
        <v>13.821999999999999</v>
      </c>
      <c r="G124" s="7">
        <v>276.44</v>
      </c>
    </row>
    <row r="125" spans="1:7">
      <c r="A125" s="5">
        <v>123</v>
      </c>
      <c r="B125" s="6" t="s">
        <v>364</v>
      </c>
      <c r="C125" s="6" t="s">
        <v>365</v>
      </c>
      <c r="D125" s="6" t="s">
        <v>366</v>
      </c>
      <c r="E125" s="7">
        <v>20</v>
      </c>
      <c r="F125" s="7">
        <v>12.759</v>
      </c>
      <c r="G125" s="7">
        <v>255.18</v>
      </c>
    </row>
    <row r="126" spans="1:7">
      <c r="A126" s="5">
        <v>124</v>
      </c>
      <c r="B126" s="6" t="s">
        <v>367</v>
      </c>
      <c r="C126" s="6" t="s">
        <v>368</v>
      </c>
      <c r="D126" s="6" t="s">
        <v>369</v>
      </c>
      <c r="E126" s="7">
        <v>20</v>
      </c>
      <c r="F126" s="7">
        <v>12.759</v>
      </c>
      <c r="G126" s="7">
        <v>255.18</v>
      </c>
    </row>
    <row r="127" spans="1:7">
      <c r="A127" s="5">
        <v>125</v>
      </c>
      <c r="B127" s="6" t="s">
        <v>370</v>
      </c>
      <c r="C127" s="6" t="s">
        <v>371</v>
      </c>
      <c r="D127" s="6" t="s">
        <v>372</v>
      </c>
      <c r="E127" s="7">
        <v>20</v>
      </c>
      <c r="F127" s="7">
        <v>5.3170000000000002</v>
      </c>
      <c r="G127" s="7">
        <v>106.34</v>
      </c>
    </row>
    <row r="128" spans="1:7">
      <c r="A128" s="5">
        <v>126</v>
      </c>
      <c r="B128" s="6" t="s">
        <v>373</v>
      </c>
      <c r="C128" s="6" t="s">
        <v>374</v>
      </c>
      <c r="D128" s="6" t="s">
        <v>375</v>
      </c>
      <c r="E128" s="7">
        <v>30</v>
      </c>
      <c r="F128" s="7">
        <v>10.632999999999999</v>
      </c>
      <c r="G128" s="7">
        <v>318.99</v>
      </c>
    </row>
    <row r="129" spans="1:7">
      <c r="A129" s="5">
        <v>127</v>
      </c>
      <c r="B129" s="6" t="s">
        <v>376</v>
      </c>
      <c r="C129" s="6" t="s">
        <v>377</v>
      </c>
      <c r="D129" s="6" t="s">
        <v>378</v>
      </c>
      <c r="E129" s="7">
        <v>50</v>
      </c>
      <c r="F129" s="7">
        <v>15.949</v>
      </c>
      <c r="G129" s="7">
        <v>797.45</v>
      </c>
    </row>
    <row r="130" spans="1:7">
      <c r="A130" s="5">
        <v>128</v>
      </c>
      <c r="B130" s="6" t="s">
        <v>379</v>
      </c>
      <c r="C130" s="6" t="s">
        <v>380</v>
      </c>
      <c r="D130" s="6" t="s">
        <v>381</v>
      </c>
      <c r="E130" s="7">
        <v>20</v>
      </c>
      <c r="F130" s="7">
        <v>4.2530000000000001</v>
      </c>
      <c r="G130" s="7">
        <v>85.06</v>
      </c>
    </row>
    <row r="131" spans="1:7">
      <c r="A131" s="5">
        <v>129</v>
      </c>
      <c r="B131" s="6" t="s">
        <v>382</v>
      </c>
      <c r="C131" s="6" t="s">
        <v>383</v>
      </c>
      <c r="D131" s="6" t="s">
        <v>384</v>
      </c>
      <c r="E131" s="7">
        <v>20</v>
      </c>
      <c r="F131" s="7">
        <v>4.2530000000000001</v>
      </c>
      <c r="G131" s="7">
        <v>85.06</v>
      </c>
    </row>
    <row r="132" spans="1:7">
      <c r="A132" s="5">
        <v>130</v>
      </c>
      <c r="B132" s="6" t="s">
        <v>385</v>
      </c>
      <c r="C132" s="6" t="s">
        <v>386</v>
      </c>
      <c r="D132" s="6" t="s">
        <v>387</v>
      </c>
      <c r="E132" s="7">
        <v>20</v>
      </c>
      <c r="F132" s="7">
        <v>2.1269999999999998</v>
      </c>
      <c r="G132" s="7">
        <v>42.54</v>
      </c>
    </row>
    <row r="133" spans="1:7">
      <c r="A133" s="5">
        <v>131</v>
      </c>
      <c r="B133" s="6" t="s">
        <v>388</v>
      </c>
      <c r="C133" s="6" t="s">
        <v>389</v>
      </c>
      <c r="D133" s="6" t="s">
        <v>390</v>
      </c>
      <c r="E133" s="7">
        <v>20</v>
      </c>
      <c r="F133" s="7">
        <v>2.1269999999999998</v>
      </c>
      <c r="G133" s="7">
        <v>42.54</v>
      </c>
    </row>
    <row r="134" spans="1:7">
      <c r="A134" s="5">
        <v>132</v>
      </c>
      <c r="B134" s="6" t="s">
        <v>391</v>
      </c>
      <c r="C134" s="6" t="s">
        <v>392</v>
      </c>
      <c r="D134" s="6" t="s">
        <v>393</v>
      </c>
      <c r="E134" s="7">
        <v>20</v>
      </c>
      <c r="F134" s="7">
        <v>5.3170000000000002</v>
      </c>
      <c r="G134" s="7">
        <v>106.34</v>
      </c>
    </row>
    <row r="135" spans="1:7">
      <c r="A135" s="5">
        <v>133</v>
      </c>
      <c r="B135" s="6" t="s">
        <v>394</v>
      </c>
      <c r="C135" s="6" t="s">
        <v>395</v>
      </c>
      <c r="D135" s="6" t="s">
        <v>396</v>
      </c>
      <c r="E135" s="7">
        <v>20</v>
      </c>
      <c r="F135" s="7">
        <v>5.3170000000000002</v>
      </c>
      <c r="G135" s="7">
        <v>106.34</v>
      </c>
    </row>
    <row r="136" spans="1:7">
      <c r="A136" s="5">
        <v>134</v>
      </c>
      <c r="B136" s="6" t="s">
        <v>397</v>
      </c>
      <c r="C136" s="6" t="s">
        <v>398</v>
      </c>
      <c r="D136" s="6" t="s">
        <v>399</v>
      </c>
      <c r="E136" s="7">
        <v>20</v>
      </c>
      <c r="F136" s="7">
        <v>5.3170000000000002</v>
      </c>
      <c r="G136" s="7">
        <v>106.34</v>
      </c>
    </row>
    <row r="137" spans="1:7">
      <c r="A137" s="5">
        <v>135</v>
      </c>
      <c r="B137" s="6" t="s">
        <v>400</v>
      </c>
      <c r="C137" s="6" t="s">
        <v>401</v>
      </c>
      <c r="D137" s="6" t="s">
        <v>402</v>
      </c>
      <c r="E137" s="7">
        <v>20</v>
      </c>
      <c r="F137" s="7">
        <v>5.3170000000000002</v>
      </c>
      <c r="G137" s="7">
        <v>106.34</v>
      </c>
    </row>
    <row r="138" spans="1:7">
      <c r="A138" s="5">
        <v>136</v>
      </c>
      <c r="B138" s="6" t="s">
        <v>403</v>
      </c>
      <c r="C138" s="6" t="s">
        <v>404</v>
      </c>
      <c r="D138" s="6" t="s">
        <v>405</v>
      </c>
      <c r="E138" s="7">
        <v>20</v>
      </c>
      <c r="F138" s="7">
        <v>5.3170000000000002</v>
      </c>
      <c r="G138" s="7">
        <v>106.34</v>
      </c>
    </row>
    <row r="139" spans="1:7">
      <c r="A139" s="5">
        <v>137</v>
      </c>
      <c r="B139" s="6" t="s">
        <v>406</v>
      </c>
      <c r="C139" s="6" t="s">
        <v>407</v>
      </c>
      <c r="D139" s="6" t="s">
        <v>408</v>
      </c>
      <c r="E139" s="7">
        <v>20</v>
      </c>
      <c r="F139" s="7">
        <v>5.3170000000000002</v>
      </c>
      <c r="G139" s="7">
        <v>106.34</v>
      </c>
    </row>
    <row r="140" spans="1:7">
      <c r="A140" s="5">
        <v>138</v>
      </c>
      <c r="B140" s="6" t="s">
        <v>409</v>
      </c>
      <c r="C140" s="6" t="s">
        <v>410</v>
      </c>
      <c r="D140" s="6" t="s">
        <v>411</v>
      </c>
      <c r="E140" s="7">
        <v>20</v>
      </c>
      <c r="F140" s="7">
        <v>5.3170000000000002</v>
      </c>
      <c r="G140" s="7">
        <v>106.34</v>
      </c>
    </row>
    <row r="141" spans="1:7">
      <c r="A141" s="5">
        <v>139</v>
      </c>
      <c r="B141" s="6" t="s">
        <v>412</v>
      </c>
      <c r="C141" s="6" t="s">
        <v>413</v>
      </c>
      <c r="D141" s="6" t="s">
        <v>414</v>
      </c>
      <c r="E141" s="7">
        <v>20</v>
      </c>
      <c r="F141" s="7">
        <v>5.3170000000000002</v>
      </c>
      <c r="G141" s="7">
        <v>106.34</v>
      </c>
    </row>
    <row r="142" spans="1:7">
      <c r="A142" s="5">
        <v>140</v>
      </c>
      <c r="B142" s="6" t="s">
        <v>415</v>
      </c>
      <c r="C142" s="6" t="s">
        <v>416</v>
      </c>
      <c r="D142" s="6" t="s">
        <v>417</v>
      </c>
      <c r="E142" s="7">
        <v>20</v>
      </c>
      <c r="F142" s="7">
        <v>5.3170000000000002</v>
      </c>
      <c r="G142" s="7">
        <v>106.34</v>
      </c>
    </row>
    <row r="143" spans="1:7">
      <c r="A143" s="5">
        <v>141</v>
      </c>
      <c r="B143" s="6" t="s">
        <v>418</v>
      </c>
      <c r="C143" s="6" t="s">
        <v>419</v>
      </c>
      <c r="D143" s="6" t="s">
        <v>420</v>
      </c>
      <c r="E143" s="7">
        <v>20</v>
      </c>
      <c r="F143" s="7">
        <v>5.3170000000000002</v>
      </c>
      <c r="G143" s="7">
        <v>106.34</v>
      </c>
    </row>
    <row r="144" spans="1:7">
      <c r="A144" s="5">
        <v>142</v>
      </c>
      <c r="B144" s="6" t="s">
        <v>421</v>
      </c>
      <c r="C144" s="6" t="s">
        <v>422</v>
      </c>
      <c r="D144" s="6" t="s">
        <v>423</v>
      </c>
      <c r="E144" s="7">
        <v>20</v>
      </c>
      <c r="F144" s="7">
        <v>63.792999999999999</v>
      </c>
      <c r="G144" s="7">
        <v>1275.8599999999999</v>
      </c>
    </row>
    <row r="145" spans="1:7">
      <c r="A145" s="5">
        <v>143</v>
      </c>
      <c r="B145" s="6" t="s">
        <v>424</v>
      </c>
      <c r="C145" s="6" t="s">
        <v>425</v>
      </c>
      <c r="D145" s="6" t="s">
        <v>426</v>
      </c>
      <c r="E145" s="7">
        <v>20</v>
      </c>
      <c r="F145" s="7">
        <v>63.792999999999999</v>
      </c>
      <c r="G145" s="7">
        <v>1275.8599999999999</v>
      </c>
    </row>
    <row r="146" spans="1:7">
      <c r="A146" s="5">
        <v>144</v>
      </c>
      <c r="B146" s="6" t="s">
        <v>427</v>
      </c>
      <c r="C146" s="6" t="s">
        <v>428</v>
      </c>
      <c r="D146" s="6" t="s">
        <v>429</v>
      </c>
      <c r="E146" s="7">
        <v>20</v>
      </c>
      <c r="F146" s="7">
        <v>63.792999999999999</v>
      </c>
      <c r="G146" s="7">
        <v>1275.8599999999999</v>
      </c>
    </row>
    <row r="147" spans="1:7">
      <c r="A147" s="5">
        <v>145</v>
      </c>
      <c r="B147" s="6" t="s">
        <v>430</v>
      </c>
      <c r="C147" s="6" t="s">
        <v>431</v>
      </c>
      <c r="D147" s="6" t="s">
        <v>432</v>
      </c>
      <c r="E147" s="7">
        <v>20</v>
      </c>
      <c r="F147" s="7">
        <v>6.38</v>
      </c>
      <c r="G147" s="7">
        <v>127.6</v>
      </c>
    </row>
    <row r="148" spans="1:7">
      <c r="A148" s="5">
        <v>146</v>
      </c>
      <c r="B148" s="6" t="s">
        <v>433</v>
      </c>
      <c r="C148" s="6" t="s">
        <v>434</v>
      </c>
      <c r="D148" s="6" t="s">
        <v>435</v>
      </c>
      <c r="E148" s="7">
        <v>20</v>
      </c>
      <c r="F148" s="7">
        <v>6.38</v>
      </c>
      <c r="G148" s="7">
        <v>127.6</v>
      </c>
    </row>
    <row r="149" spans="1:7">
      <c r="A149" s="5">
        <v>147</v>
      </c>
      <c r="B149" s="6" t="s">
        <v>436</v>
      </c>
      <c r="C149" s="6" t="s">
        <v>437</v>
      </c>
      <c r="D149" s="6" t="s">
        <v>438</v>
      </c>
      <c r="E149" s="7">
        <v>20</v>
      </c>
      <c r="F149" s="7">
        <v>6.38</v>
      </c>
      <c r="G149" s="7">
        <v>127.6</v>
      </c>
    </row>
    <row r="150" spans="1:7">
      <c r="A150" s="5">
        <v>148</v>
      </c>
      <c r="B150" s="6" t="s">
        <v>439</v>
      </c>
      <c r="C150" s="6" t="s">
        <v>440</v>
      </c>
      <c r="D150" s="6" t="s">
        <v>441</v>
      </c>
      <c r="E150" s="7">
        <v>20</v>
      </c>
      <c r="F150" s="7">
        <v>6.38</v>
      </c>
      <c r="G150" s="7">
        <v>127.6</v>
      </c>
    </row>
    <row r="151" spans="1:7">
      <c r="A151" s="5">
        <v>149</v>
      </c>
      <c r="B151" s="6" t="s">
        <v>442</v>
      </c>
      <c r="C151" s="6" t="s">
        <v>443</v>
      </c>
      <c r="D151" s="6" t="s">
        <v>444</v>
      </c>
      <c r="E151" s="7">
        <v>20</v>
      </c>
      <c r="F151" s="7">
        <v>6.38</v>
      </c>
      <c r="G151" s="7">
        <v>127.6</v>
      </c>
    </row>
    <row r="152" spans="1:7">
      <c r="A152" s="5">
        <v>150</v>
      </c>
      <c r="B152" s="6" t="s">
        <v>445</v>
      </c>
      <c r="C152" s="6" t="s">
        <v>446</v>
      </c>
      <c r="D152" s="6" t="s">
        <v>447</v>
      </c>
      <c r="E152" s="7">
        <v>20</v>
      </c>
      <c r="F152" s="7">
        <v>6.38</v>
      </c>
      <c r="G152" s="7">
        <v>127.6</v>
      </c>
    </row>
    <row r="153" spans="1:7">
      <c r="A153" s="5">
        <v>151</v>
      </c>
      <c r="B153" s="6" t="s">
        <v>448</v>
      </c>
      <c r="C153" s="6" t="s">
        <v>449</v>
      </c>
      <c r="D153" s="6" t="s">
        <v>450</v>
      </c>
      <c r="E153" s="7">
        <v>20</v>
      </c>
      <c r="F153" s="7">
        <v>6.38</v>
      </c>
      <c r="G153" s="7">
        <v>127.6</v>
      </c>
    </row>
    <row r="154" spans="1:7">
      <c r="A154" s="5">
        <v>152</v>
      </c>
      <c r="B154" s="6" t="s">
        <v>451</v>
      </c>
      <c r="C154" s="6" t="s">
        <v>452</v>
      </c>
      <c r="D154" s="6" t="s">
        <v>453</v>
      </c>
      <c r="E154" s="7">
        <v>20</v>
      </c>
      <c r="F154" s="7">
        <v>6.38</v>
      </c>
      <c r="G154" s="7">
        <v>127.6</v>
      </c>
    </row>
    <row r="155" spans="1:7">
      <c r="A155" s="5">
        <v>153</v>
      </c>
      <c r="B155" s="6" t="s">
        <v>454</v>
      </c>
      <c r="C155" s="6" t="s">
        <v>455</v>
      </c>
      <c r="D155" s="6" t="s">
        <v>456</v>
      </c>
      <c r="E155" s="7">
        <v>20</v>
      </c>
      <c r="F155" s="7">
        <v>6.38</v>
      </c>
      <c r="G155" s="7">
        <v>127.6</v>
      </c>
    </row>
    <row r="156" spans="1:7">
      <c r="A156" s="5">
        <v>154</v>
      </c>
      <c r="B156" s="6" t="s">
        <v>457</v>
      </c>
      <c r="C156" s="6" t="s">
        <v>458</v>
      </c>
      <c r="D156" s="6" t="s">
        <v>459</v>
      </c>
      <c r="E156" s="7">
        <v>20</v>
      </c>
      <c r="F156" s="7">
        <v>6.38</v>
      </c>
      <c r="G156" s="7">
        <v>127.6</v>
      </c>
    </row>
    <row r="157" spans="1:7">
      <c r="A157" s="5">
        <v>155</v>
      </c>
      <c r="B157" s="6" t="s">
        <v>460</v>
      </c>
      <c r="C157" s="6" t="s">
        <v>461</v>
      </c>
      <c r="D157" s="6" t="s">
        <v>462</v>
      </c>
      <c r="E157" s="7">
        <v>10</v>
      </c>
      <c r="F157" s="7">
        <v>6.38</v>
      </c>
      <c r="G157" s="7">
        <v>63.8</v>
      </c>
    </row>
    <row r="158" spans="1:7">
      <c r="A158" s="5">
        <v>156</v>
      </c>
      <c r="B158" s="6" t="s">
        <v>463</v>
      </c>
      <c r="C158" s="6" t="s">
        <v>464</v>
      </c>
      <c r="D158" s="6" t="s">
        <v>465</v>
      </c>
      <c r="E158" s="7">
        <v>10</v>
      </c>
      <c r="F158" s="7">
        <v>6.38</v>
      </c>
      <c r="G158" s="7">
        <v>63.8</v>
      </c>
    </row>
    <row r="159" spans="1:7">
      <c r="A159" s="5">
        <v>157</v>
      </c>
      <c r="B159" s="6" t="s">
        <v>466</v>
      </c>
      <c r="C159" s="6" t="s">
        <v>467</v>
      </c>
      <c r="D159" s="6" t="s">
        <v>468</v>
      </c>
      <c r="E159" s="7">
        <v>50</v>
      </c>
      <c r="F159" s="7">
        <v>8.9629999999999992</v>
      </c>
      <c r="G159" s="7">
        <v>448.15</v>
      </c>
    </row>
    <row r="160" spans="1:7">
      <c r="A160" s="5">
        <v>158</v>
      </c>
      <c r="B160" s="6" t="s">
        <v>469</v>
      </c>
      <c r="C160" s="6" t="s">
        <v>470</v>
      </c>
      <c r="D160" s="6" t="s">
        <v>471</v>
      </c>
      <c r="E160" s="7">
        <v>15</v>
      </c>
      <c r="F160" s="7">
        <v>21.265000000000001</v>
      </c>
      <c r="G160" s="7">
        <v>318.98</v>
      </c>
    </row>
    <row r="161" spans="1:7">
      <c r="A161" s="5">
        <v>159</v>
      </c>
      <c r="B161" s="6" t="s">
        <v>472</v>
      </c>
      <c r="C161" s="6" t="s">
        <v>473</v>
      </c>
      <c r="D161" s="6" t="s">
        <v>474</v>
      </c>
      <c r="E161" s="7">
        <v>70</v>
      </c>
      <c r="F161" s="7">
        <v>3.19</v>
      </c>
      <c r="G161" s="7">
        <v>223.3</v>
      </c>
    </row>
    <row r="162" spans="1:7">
      <c r="A162" s="5">
        <v>160</v>
      </c>
      <c r="B162" s="6" t="s">
        <v>475</v>
      </c>
      <c r="C162" s="6" t="s">
        <v>476</v>
      </c>
      <c r="D162" s="6" t="s">
        <v>477</v>
      </c>
      <c r="E162" s="7">
        <v>70</v>
      </c>
      <c r="F162" s="7">
        <v>3.19</v>
      </c>
      <c r="G162" s="7">
        <v>223.3</v>
      </c>
    </row>
    <row r="163" spans="1:7">
      <c r="A163" s="5">
        <v>161</v>
      </c>
      <c r="B163" s="6" t="s">
        <v>478</v>
      </c>
      <c r="C163" s="6" t="s">
        <v>479</v>
      </c>
      <c r="D163" s="6" t="s">
        <v>480</v>
      </c>
      <c r="E163" s="7">
        <v>70</v>
      </c>
      <c r="F163" s="7">
        <v>3.19</v>
      </c>
      <c r="G163" s="7">
        <v>223.3</v>
      </c>
    </row>
    <row r="164" spans="1:7">
      <c r="A164" s="5">
        <v>162</v>
      </c>
      <c r="B164" s="6" t="s">
        <v>481</v>
      </c>
      <c r="C164" s="6" t="s">
        <v>482</v>
      </c>
      <c r="D164" s="6" t="s">
        <v>483</v>
      </c>
      <c r="E164" s="7">
        <v>70</v>
      </c>
      <c r="F164" s="7">
        <v>3.19</v>
      </c>
      <c r="G164" s="7">
        <v>223.3</v>
      </c>
    </row>
    <row r="165" spans="1:7">
      <c r="A165" s="5">
        <v>163</v>
      </c>
      <c r="B165" s="6" t="s">
        <v>484</v>
      </c>
      <c r="C165" s="6" t="s">
        <v>485</v>
      </c>
      <c r="D165" s="6" t="s">
        <v>486</v>
      </c>
      <c r="E165" s="7">
        <v>5</v>
      </c>
      <c r="F165" s="7">
        <v>47.844999999999999</v>
      </c>
      <c r="G165" s="7">
        <v>239.23</v>
      </c>
    </row>
    <row r="166" spans="1:7">
      <c r="A166" s="5">
        <v>164</v>
      </c>
      <c r="B166" s="6" t="s">
        <v>487</v>
      </c>
      <c r="C166" s="6" t="s">
        <v>488</v>
      </c>
      <c r="D166" s="6" t="s">
        <v>489</v>
      </c>
      <c r="E166" s="7">
        <v>5</v>
      </c>
      <c r="F166" s="7">
        <v>47.844999999999999</v>
      </c>
      <c r="G166" s="7">
        <v>239.23</v>
      </c>
    </row>
    <row r="167" spans="1:7">
      <c r="A167" s="5">
        <v>165</v>
      </c>
      <c r="B167" s="6" t="s">
        <v>490</v>
      </c>
      <c r="C167" s="6" t="s">
        <v>491</v>
      </c>
      <c r="D167" s="6" t="s">
        <v>492</v>
      </c>
      <c r="E167" s="7">
        <v>20</v>
      </c>
      <c r="F167" s="7">
        <v>47.844999999999999</v>
      </c>
      <c r="G167" s="7">
        <v>956.9</v>
      </c>
    </row>
    <row r="168" spans="1:7">
      <c r="A168" s="5">
        <v>166</v>
      </c>
      <c r="B168" s="6" t="s">
        <v>493</v>
      </c>
      <c r="C168" s="6" t="s">
        <v>494</v>
      </c>
      <c r="D168" s="6" t="s">
        <v>495</v>
      </c>
      <c r="E168" s="7">
        <v>50</v>
      </c>
      <c r="F168" s="7">
        <v>3.722</v>
      </c>
      <c r="G168" s="7">
        <v>186.1</v>
      </c>
    </row>
    <row r="169" spans="1:7">
      <c r="A169" s="5">
        <v>167</v>
      </c>
      <c r="B169" s="6" t="s">
        <v>496</v>
      </c>
      <c r="C169" s="6" t="s">
        <v>497</v>
      </c>
      <c r="D169" s="6" t="s">
        <v>498</v>
      </c>
      <c r="E169" s="7">
        <v>40</v>
      </c>
      <c r="F169" s="7">
        <v>5.3170000000000002</v>
      </c>
      <c r="G169" s="7">
        <v>212.68</v>
      </c>
    </row>
    <row r="170" spans="1:7">
      <c r="A170" s="5">
        <v>168</v>
      </c>
      <c r="B170" s="6" t="s">
        <v>499</v>
      </c>
      <c r="C170" s="6" t="s">
        <v>500</v>
      </c>
      <c r="D170" s="6" t="s">
        <v>501</v>
      </c>
      <c r="E170" s="7">
        <v>40</v>
      </c>
      <c r="F170" s="7">
        <v>5.3170000000000002</v>
      </c>
      <c r="G170" s="7">
        <v>212.68</v>
      </c>
    </row>
    <row r="171" spans="1:7">
      <c r="A171" s="5">
        <v>169</v>
      </c>
      <c r="B171" s="6" t="s">
        <v>502</v>
      </c>
      <c r="C171" s="6" t="s">
        <v>503</v>
      </c>
      <c r="D171" s="6" t="s">
        <v>504</v>
      </c>
      <c r="E171" s="7">
        <v>50</v>
      </c>
      <c r="F171" s="7">
        <v>2.1269999999999998</v>
      </c>
      <c r="G171" s="7">
        <v>106.35</v>
      </c>
    </row>
    <row r="172" spans="1:7">
      <c r="A172" s="5">
        <v>170</v>
      </c>
      <c r="B172" s="6" t="s">
        <v>505</v>
      </c>
      <c r="C172" s="6" t="s">
        <v>506</v>
      </c>
      <c r="D172" s="6" t="s">
        <v>507</v>
      </c>
      <c r="E172" s="7">
        <v>50</v>
      </c>
      <c r="F172" s="7">
        <v>2.1269999999999998</v>
      </c>
      <c r="G172" s="7">
        <v>106.35</v>
      </c>
    </row>
    <row r="173" spans="1:7">
      <c r="A173" s="5">
        <v>171</v>
      </c>
      <c r="B173" s="6" t="s">
        <v>508</v>
      </c>
      <c r="C173" s="6" t="s">
        <v>509</v>
      </c>
      <c r="D173" s="6" t="s">
        <v>510</v>
      </c>
      <c r="E173" s="7">
        <v>50</v>
      </c>
      <c r="F173" s="7">
        <v>1.0640000000000001</v>
      </c>
      <c r="G173" s="7">
        <v>53.2</v>
      </c>
    </row>
    <row r="174" spans="1:7">
      <c r="A174" s="5">
        <v>172</v>
      </c>
      <c r="B174" s="6" t="s">
        <v>511</v>
      </c>
      <c r="C174" s="6" t="s">
        <v>512</v>
      </c>
      <c r="D174" s="6" t="s">
        <v>513</v>
      </c>
      <c r="E174" s="7">
        <v>50</v>
      </c>
      <c r="F174" s="7">
        <v>1.595</v>
      </c>
      <c r="G174" s="7">
        <v>79.75</v>
      </c>
    </row>
    <row r="175" spans="1:7">
      <c r="A175" s="5">
        <v>173</v>
      </c>
      <c r="B175" s="6" t="s">
        <v>514</v>
      </c>
      <c r="C175" s="6" t="s">
        <v>515</v>
      </c>
      <c r="D175" s="6" t="s">
        <v>516</v>
      </c>
      <c r="E175" s="7">
        <v>50</v>
      </c>
      <c r="F175" s="7">
        <v>1.0640000000000001</v>
      </c>
      <c r="G175" s="7">
        <v>53.2</v>
      </c>
    </row>
    <row r="176" spans="1:7">
      <c r="A176" s="5">
        <v>174</v>
      </c>
      <c r="B176" s="6" t="s">
        <v>517</v>
      </c>
      <c r="C176" s="6" t="s">
        <v>518</v>
      </c>
      <c r="D176" s="6" t="s">
        <v>519</v>
      </c>
      <c r="E176" s="7">
        <v>50</v>
      </c>
      <c r="F176" s="7">
        <v>4.2530000000000001</v>
      </c>
      <c r="G176" s="7">
        <v>212.65</v>
      </c>
    </row>
    <row r="177" spans="1:9">
      <c r="A177" s="5">
        <v>175</v>
      </c>
      <c r="B177" s="6" t="s">
        <v>520</v>
      </c>
      <c r="C177" s="6" t="s">
        <v>521</v>
      </c>
      <c r="D177" s="6" t="s">
        <v>522</v>
      </c>
      <c r="E177" s="7">
        <v>50</v>
      </c>
      <c r="F177" s="7">
        <v>3.19</v>
      </c>
      <c r="G177" s="7">
        <v>159.5</v>
      </c>
    </row>
    <row r="178" spans="1:9">
      <c r="A178" s="5">
        <v>176</v>
      </c>
      <c r="B178" s="6" t="s">
        <v>523</v>
      </c>
      <c r="C178" s="6" t="s">
        <v>524</v>
      </c>
      <c r="D178" s="6" t="s">
        <v>525</v>
      </c>
      <c r="E178" s="7">
        <v>50</v>
      </c>
      <c r="F178" s="7">
        <v>1.276</v>
      </c>
      <c r="G178" s="7">
        <v>63.8</v>
      </c>
    </row>
    <row r="179" spans="1:9">
      <c r="A179" s="5">
        <v>177</v>
      </c>
      <c r="B179" s="6" t="s">
        <v>526</v>
      </c>
      <c r="C179" s="6" t="s">
        <v>527</v>
      </c>
      <c r="D179" s="6" t="s">
        <v>528</v>
      </c>
      <c r="E179" s="7">
        <v>50</v>
      </c>
      <c r="F179" s="7">
        <v>0.53200000000000003</v>
      </c>
      <c r="G179" s="7">
        <v>26.6</v>
      </c>
    </row>
    <row r="180" spans="1:9">
      <c r="A180" s="5">
        <v>178</v>
      </c>
      <c r="B180" s="6" t="s">
        <v>529</v>
      </c>
      <c r="C180" s="6" t="s">
        <v>530</v>
      </c>
      <c r="D180" s="6" t="s">
        <v>531</v>
      </c>
      <c r="E180" s="7">
        <v>50</v>
      </c>
      <c r="F180" s="7">
        <v>0.31900000000000001</v>
      </c>
      <c r="G180" s="7">
        <v>15.95</v>
      </c>
    </row>
    <row r="181" spans="1:9">
      <c r="A181" s="5">
        <v>179</v>
      </c>
      <c r="B181" s="6" t="s">
        <v>532</v>
      </c>
      <c r="C181" s="6" t="s">
        <v>533</v>
      </c>
      <c r="D181" s="6" t="s">
        <v>534</v>
      </c>
      <c r="E181" s="7">
        <v>50</v>
      </c>
      <c r="F181" s="7">
        <v>2.1269999999999998</v>
      </c>
      <c r="G181" s="7">
        <v>106.35</v>
      </c>
    </row>
    <row r="182" spans="1:9">
      <c r="A182" s="5">
        <v>180</v>
      </c>
      <c r="B182" s="6" t="s">
        <v>535</v>
      </c>
      <c r="C182" s="6" t="s">
        <v>536</v>
      </c>
      <c r="D182" s="6" t="s">
        <v>537</v>
      </c>
      <c r="E182" s="7">
        <v>50</v>
      </c>
      <c r="F182" s="7">
        <v>0.31900000000000001</v>
      </c>
      <c r="G182" s="7">
        <v>15.95</v>
      </c>
    </row>
    <row r="183" spans="1:9">
      <c r="A183" s="5">
        <v>181</v>
      </c>
      <c r="B183" s="6" t="s">
        <v>538</v>
      </c>
      <c r="C183" s="6" t="s">
        <v>539</v>
      </c>
      <c r="D183" s="6" t="s">
        <v>540</v>
      </c>
      <c r="E183" s="7">
        <v>50</v>
      </c>
      <c r="F183" s="7">
        <v>2.1269999999999998</v>
      </c>
      <c r="G183" s="7">
        <v>106.35</v>
      </c>
    </row>
    <row r="184" spans="1:9">
      <c r="A184" s="5">
        <v>182</v>
      </c>
      <c r="B184" s="6" t="s">
        <v>541</v>
      </c>
      <c r="C184" s="6" t="s">
        <v>542</v>
      </c>
      <c r="D184" s="6" t="s">
        <v>543</v>
      </c>
      <c r="E184" s="7">
        <v>50</v>
      </c>
      <c r="F184" s="7">
        <v>3.19</v>
      </c>
      <c r="G184" s="7">
        <v>159.5</v>
      </c>
      <c r="H184" s="1"/>
      <c r="I184" s="1"/>
    </row>
    <row r="185" spans="1:9">
      <c r="A185" s="5">
        <v>183</v>
      </c>
      <c r="B185" s="6" t="s">
        <v>544</v>
      </c>
      <c r="C185" s="6" t="s">
        <v>545</v>
      </c>
      <c r="D185" s="6" t="s">
        <v>546</v>
      </c>
      <c r="E185" s="7">
        <v>50</v>
      </c>
      <c r="F185" s="7">
        <v>3.19</v>
      </c>
      <c r="G185" s="7" t="s">
        <v>547</v>
      </c>
      <c r="H185" s="1"/>
      <c r="I185" s="1"/>
    </row>
    <row r="186" spans="1:9">
      <c r="A186" s="5">
        <v>184</v>
      </c>
      <c r="B186" s="6" t="s">
        <v>548</v>
      </c>
      <c r="C186" s="6" t="s">
        <v>549</v>
      </c>
      <c r="D186" s="6" t="s">
        <v>550</v>
      </c>
      <c r="E186" s="7">
        <v>50</v>
      </c>
      <c r="F186" s="7">
        <v>3.19</v>
      </c>
      <c r="G186" s="7">
        <v>159.5</v>
      </c>
      <c r="H186" s="1"/>
      <c r="I186" s="1"/>
    </row>
    <row r="187" spans="1:9">
      <c r="A187" s="5">
        <v>185</v>
      </c>
      <c r="B187" s="6" t="s">
        <v>551</v>
      </c>
      <c r="C187" s="6" t="s">
        <v>552</v>
      </c>
      <c r="D187" s="6" t="s">
        <v>553</v>
      </c>
      <c r="E187" s="7">
        <v>50</v>
      </c>
      <c r="F187" s="7">
        <v>0.53200000000000003</v>
      </c>
      <c r="G187" s="7">
        <v>26.6</v>
      </c>
      <c r="H187" s="1"/>
      <c r="I187" s="1"/>
    </row>
    <row r="188" spans="1:9">
      <c r="A188" s="5">
        <v>186</v>
      </c>
      <c r="B188" s="6" t="s">
        <v>554</v>
      </c>
      <c r="C188" s="6" t="s">
        <v>555</v>
      </c>
      <c r="D188" s="6" t="s">
        <v>556</v>
      </c>
      <c r="E188" s="7">
        <v>40</v>
      </c>
      <c r="F188" s="7">
        <v>4.2530000000000001</v>
      </c>
      <c r="G188" s="7">
        <v>170.12</v>
      </c>
      <c r="H188" s="1"/>
      <c r="I188" s="1"/>
    </row>
    <row r="189" spans="1:9">
      <c r="A189" s="5">
        <v>187</v>
      </c>
      <c r="B189" s="6" t="s">
        <v>557</v>
      </c>
      <c r="C189" s="6" t="s">
        <v>558</v>
      </c>
      <c r="D189" s="6" t="s">
        <v>559</v>
      </c>
      <c r="E189" s="7">
        <v>50</v>
      </c>
      <c r="F189" s="7">
        <v>2.6589999999999998</v>
      </c>
      <c r="G189" s="7" t="s">
        <v>560</v>
      </c>
      <c r="H189" s="1"/>
      <c r="I189" s="1"/>
    </row>
    <row r="190" spans="1:9">
      <c r="A190" s="5">
        <v>188</v>
      </c>
      <c r="B190" s="6" t="s">
        <v>561</v>
      </c>
      <c r="C190" s="6" t="s">
        <v>562</v>
      </c>
      <c r="D190" s="6" t="s">
        <v>563</v>
      </c>
      <c r="E190" s="7">
        <v>50</v>
      </c>
      <c r="F190" s="7">
        <v>0.31900000000000001</v>
      </c>
      <c r="G190" s="7">
        <v>15.95</v>
      </c>
      <c r="H190" s="1"/>
      <c r="I190" s="1"/>
    </row>
    <row r="191" spans="1:9">
      <c r="A191" s="5">
        <v>189</v>
      </c>
      <c r="B191" s="6" t="s">
        <v>564</v>
      </c>
      <c r="C191" s="6" t="s">
        <v>565</v>
      </c>
      <c r="D191" s="6" t="s">
        <v>566</v>
      </c>
      <c r="E191" s="7">
        <v>50</v>
      </c>
      <c r="F191" s="7">
        <v>1.0640000000000001</v>
      </c>
      <c r="G191" s="7">
        <v>53.2</v>
      </c>
      <c r="H191" s="1"/>
      <c r="I191" s="1"/>
    </row>
    <row r="192" spans="1:9">
      <c r="A192" s="5">
        <v>190</v>
      </c>
      <c r="B192" s="6" t="s">
        <v>567</v>
      </c>
      <c r="C192" s="6" t="s">
        <v>568</v>
      </c>
      <c r="D192" s="6" t="s">
        <v>569</v>
      </c>
      <c r="E192" s="7">
        <v>50</v>
      </c>
      <c r="F192" s="7">
        <v>1.0640000000000001</v>
      </c>
      <c r="G192" s="7">
        <v>53.2</v>
      </c>
      <c r="H192" s="1"/>
      <c r="I192" s="1"/>
    </row>
    <row r="193" spans="1:9">
      <c r="A193" s="5">
        <v>191</v>
      </c>
      <c r="B193" s="6" t="s">
        <v>570</v>
      </c>
      <c r="C193" s="6" t="s">
        <v>571</v>
      </c>
      <c r="D193" s="6" t="s">
        <v>572</v>
      </c>
      <c r="E193" s="7">
        <v>50</v>
      </c>
      <c r="F193" s="7">
        <v>1.0640000000000001</v>
      </c>
      <c r="G193" s="7">
        <v>53.2</v>
      </c>
      <c r="H193" s="1"/>
      <c r="I193" s="1"/>
    </row>
    <row r="194" spans="1:9">
      <c r="A194" s="5">
        <v>192</v>
      </c>
      <c r="B194" s="6" t="s">
        <v>573</v>
      </c>
      <c r="C194" s="6" t="s">
        <v>574</v>
      </c>
      <c r="D194" s="6" t="s">
        <v>575</v>
      </c>
      <c r="E194" s="7">
        <v>50</v>
      </c>
      <c r="F194" s="7">
        <v>1.0640000000000001</v>
      </c>
      <c r="G194" s="7">
        <v>53.2</v>
      </c>
      <c r="H194" s="1"/>
      <c r="I194" s="1"/>
    </row>
    <row r="195" spans="1:9">
      <c r="A195" s="5">
        <v>193</v>
      </c>
      <c r="B195" s="6" t="s">
        <v>576</v>
      </c>
      <c r="C195" s="6" t="s">
        <v>577</v>
      </c>
      <c r="D195" s="6" t="s">
        <v>575</v>
      </c>
      <c r="E195" s="7">
        <v>50</v>
      </c>
      <c r="F195" s="7">
        <v>1.0640000000000001</v>
      </c>
      <c r="G195" s="7">
        <v>53.2</v>
      </c>
      <c r="H195" s="1"/>
      <c r="I195" s="1"/>
    </row>
    <row r="196" spans="1:9">
      <c r="A196" s="5">
        <v>194</v>
      </c>
      <c r="B196" s="6" t="s">
        <v>578</v>
      </c>
      <c r="C196" s="6" t="s">
        <v>579</v>
      </c>
      <c r="D196" s="6" t="s">
        <v>580</v>
      </c>
      <c r="E196" s="7">
        <v>50</v>
      </c>
      <c r="F196" s="7">
        <v>1.0640000000000001</v>
      </c>
      <c r="G196" s="7">
        <v>53.2</v>
      </c>
      <c r="H196" s="1"/>
      <c r="I196" s="1"/>
    </row>
    <row r="197" spans="1:9">
      <c r="A197" s="5">
        <v>195</v>
      </c>
      <c r="B197" s="6" t="s">
        <v>581</v>
      </c>
      <c r="C197" s="6" t="s">
        <v>582</v>
      </c>
      <c r="D197" s="6" t="s">
        <v>583</v>
      </c>
      <c r="E197" s="7">
        <v>50</v>
      </c>
      <c r="F197" s="7">
        <v>8.5060000000000002</v>
      </c>
      <c r="G197" s="7">
        <v>425.3</v>
      </c>
      <c r="H197" s="1"/>
      <c r="I197" s="1"/>
    </row>
    <row r="198" spans="1:9">
      <c r="A198" s="5">
        <v>196</v>
      </c>
      <c r="B198" s="6" t="s">
        <v>584</v>
      </c>
      <c r="C198" s="6" t="s">
        <v>585</v>
      </c>
      <c r="D198" s="6" t="s">
        <v>586</v>
      </c>
      <c r="E198" s="7">
        <v>50</v>
      </c>
      <c r="F198" s="7">
        <v>8.5060000000000002</v>
      </c>
      <c r="G198" s="7">
        <v>425.3</v>
      </c>
      <c r="H198" s="1"/>
      <c r="I198" s="1"/>
    </row>
    <row r="199" spans="1:9">
      <c r="A199" s="5">
        <v>197</v>
      </c>
      <c r="B199" s="6" t="s">
        <v>587</v>
      </c>
      <c r="C199" s="6" t="s">
        <v>588</v>
      </c>
      <c r="D199" s="6" t="s">
        <v>589</v>
      </c>
      <c r="E199" s="7">
        <v>25</v>
      </c>
      <c r="F199" s="7">
        <v>21.265000000000001</v>
      </c>
      <c r="G199" s="7">
        <v>531.63</v>
      </c>
      <c r="H199" s="1"/>
      <c r="I199" s="1"/>
    </row>
    <row r="200" spans="1:9">
      <c r="A200" s="5">
        <v>198</v>
      </c>
      <c r="B200" s="6" t="s">
        <v>590</v>
      </c>
      <c r="C200" s="6" t="s">
        <v>591</v>
      </c>
      <c r="D200" s="6" t="s">
        <v>274</v>
      </c>
      <c r="E200" s="7">
        <v>50</v>
      </c>
      <c r="F200" s="7">
        <v>2.1269999999999998</v>
      </c>
      <c r="G200" s="7">
        <v>106.35</v>
      </c>
      <c r="H200" s="1"/>
      <c r="I200" s="1"/>
    </row>
    <row r="201" spans="1:9">
      <c r="A201" s="5">
        <v>199</v>
      </c>
      <c r="B201" s="6" t="s">
        <v>592</v>
      </c>
      <c r="C201" s="6" t="s">
        <v>593</v>
      </c>
      <c r="D201" s="6" t="s">
        <v>276</v>
      </c>
      <c r="E201" s="7">
        <v>50</v>
      </c>
      <c r="F201" s="7">
        <v>1.0640000000000001</v>
      </c>
      <c r="G201" s="7">
        <v>53.2</v>
      </c>
      <c r="H201" s="1"/>
      <c r="I201" s="1"/>
    </row>
    <row r="202" spans="1:9">
      <c r="A202" s="5">
        <v>200</v>
      </c>
      <c r="B202" s="6" t="s">
        <v>594</v>
      </c>
      <c r="C202" s="6" t="s">
        <v>595</v>
      </c>
      <c r="D202" s="6" t="s">
        <v>596</v>
      </c>
      <c r="E202" s="7">
        <v>50</v>
      </c>
      <c r="F202" s="7">
        <v>3.722</v>
      </c>
      <c r="G202" s="7">
        <v>186.1</v>
      </c>
      <c r="H202" s="1"/>
      <c r="I202" s="1"/>
    </row>
    <row r="203" spans="1:9">
      <c r="A203" s="5">
        <v>201</v>
      </c>
      <c r="B203" s="6" t="s">
        <v>597</v>
      </c>
      <c r="C203" s="6" t="s">
        <v>598</v>
      </c>
      <c r="D203" s="6" t="s">
        <v>599</v>
      </c>
      <c r="E203" s="7">
        <v>25</v>
      </c>
      <c r="F203" s="7">
        <v>5.3170000000000002</v>
      </c>
      <c r="G203" s="7">
        <v>132.93</v>
      </c>
      <c r="H203" s="1"/>
      <c r="I203" s="1"/>
    </row>
    <row r="204" spans="1:9">
      <c r="A204" s="5">
        <v>202</v>
      </c>
      <c r="B204" s="6" t="s">
        <v>600</v>
      </c>
      <c r="C204" s="6">
        <v>310230700</v>
      </c>
      <c r="D204" s="6" t="s">
        <v>601</v>
      </c>
      <c r="E204" s="7">
        <v>50</v>
      </c>
      <c r="F204" s="7">
        <v>0.53200000000000003</v>
      </c>
      <c r="G204" s="7">
        <v>26.6</v>
      </c>
      <c r="H204" s="1"/>
      <c r="I204" s="1"/>
    </row>
    <row r="205" spans="1:9">
      <c r="A205" s="5">
        <v>203</v>
      </c>
      <c r="B205" s="6" t="s">
        <v>602</v>
      </c>
      <c r="C205" s="6" t="s">
        <v>603</v>
      </c>
      <c r="D205" s="6" t="s">
        <v>604</v>
      </c>
      <c r="E205" s="7">
        <v>50</v>
      </c>
      <c r="F205" s="7">
        <v>4.2530000000000001</v>
      </c>
      <c r="G205" s="7">
        <v>212.65</v>
      </c>
      <c r="H205" s="1"/>
      <c r="I205" s="1"/>
    </row>
    <row r="206" spans="1:9">
      <c r="A206" s="5">
        <v>204</v>
      </c>
      <c r="B206" s="6" t="s">
        <v>605</v>
      </c>
      <c r="C206" s="6" t="s">
        <v>606</v>
      </c>
      <c r="D206" s="6" t="s">
        <v>607</v>
      </c>
      <c r="E206" s="7">
        <v>50</v>
      </c>
      <c r="F206" s="7">
        <v>12.759</v>
      </c>
      <c r="G206" s="7">
        <v>637.95000000000005</v>
      </c>
      <c r="H206" s="1"/>
      <c r="I206" s="1"/>
    </row>
    <row r="207" spans="1:9">
      <c r="A207" s="5">
        <v>205</v>
      </c>
      <c r="B207" s="6" t="s">
        <v>608</v>
      </c>
      <c r="C207" s="6" t="s">
        <v>609</v>
      </c>
      <c r="D207" s="6" t="s">
        <v>80</v>
      </c>
      <c r="E207" s="7">
        <v>25</v>
      </c>
      <c r="F207" s="7">
        <v>21.265000000000001</v>
      </c>
      <c r="G207" s="7">
        <v>531.63</v>
      </c>
      <c r="H207" s="1"/>
      <c r="I207" s="1"/>
    </row>
    <row r="208" spans="1:9">
      <c r="A208" s="5">
        <v>206</v>
      </c>
      <c r="B208" s="6" t="s">
        <v>610</v>
      </c>
      <c r="C208" s="6" t="s">
        <v>611</v>
      </c>
      <c r="D208" s="6" t="s">
        <v>612</v>
      </c>
      <c r="E208" s="7">
        <v>30</v>
      </c>
      <c r="F208" s="7">
        <v>21.265000000000001</v>
      </c>
      <c r="G208" s="7">
        <v>637.95000000000005</v>
      </c>
      <c r="H208" s="1"/>
      <c r="I208" s="1"/>
    </row>
    <row r="209" spans="1:9">
      <c r="A209" s="5">
        <v>207</v>
      </c>
      <c r="B209" s="6" t="s">
        <v>613</v>
      </c>
      <c r="C209" s="6" t="s">
        <v>614</v>
      </c>
      <c r="D209" s="6" t="s">
        <v>615</v>
      </c>
      <c r="E209" s="7">
        <v>50</v>
      </c>
      <c r="F209" s="7">
        <v>15.949</v>
      </c>
      <c r="G209" s="7">
        <v>797.45</v>
      </c>
      <c r="H209" s="1"/>
      <c r="I209" s="1"/>
    </row>
    <row r="210" spans="1:9">
      <c r="A210" s="5">
        <v>208</v>
      </c>
      <c r="B210" s="6" t="s">
        <v>616</v>
      </c>
      <c r="C210" s="6" t="s">
        <v>617</v>
      </c>
      <c r="D210" s="6" t="s">
        <v>531</v>
      </c>
      <c r="E210" s="7">
        <v>50</v>
      </c>
      <c r="F210" s="7">
        <v>0.31900000000000001</v>
      </c>
      <c r="G210" s="7">
        <v>15.95</v>
      </c>
      <c r="H210" s="1"/>
      <c r="I210" s="1"/>
    </row>
    <row r="211" spans="1:9">
      <c r="A211" s="5">
        <v>209</v>
      </c>
      <c r="B211" s="6" t="s">
        <v>618</v>
      </c>
      <c r="C211" s="6" t="s">
        <v>619</v>
      </c>
      <c r="D211" s="6" t="s">
        <v>620</v>
      </c>
      <c r="E211" s="7">
        <v>50</v>
      </c>
      <c r="F211" s="7">
        <v>0.53200000000000003</v>
      </c>
      <c r="G211" s="7">
        <v>26.6</v>
      </c>
      <c r="H211" s="1"/>
      <c r="I211" s="1"/>
    </row>
    <row r="212" spans="1:9">
      <c r="A212" s="5">
        <v>210</v>
      </c>
      <c r="B212" s="6" t="s">
        <v>621</v>
      </c>
      <c r="C212" s="6" t="s">
        <v>562</v>
      </c>
      <c r="D212" s="6" t="s">
        <v>563</v>
      </c>
      <c r="E212" s="7">
        <v>50</v>
      </c>
      <c r="F212" s="7">
        <v>0.31900000000000001</v>
      </c>
      <c r="G212" s="7">
        <v>15.95</v>
      </c>
      <c r="H212" s="1"/>
      <c r="I212" s="1"/>
    </row>
    <row r="213" spans="1:9">
      <c r="A213" s="5">
        <v>211</v>
      </c>
      <c r="B213" s="6" t="s">
        <v>622</v>
      </c>
      <c r="C213" s="6" t="s">
        <v>623</v>
      </c>
      <c r="D213" s="6" t="s">
        <v>624</v>
      </c>
      <c r="E213" s="7">
        <v>50</v>
      </c>
      <c r="F213" s="7">
        <v>0.31900000000000001</v>
      </c>
      <c r="G213" s="7">
        <v>15.95</v>
      </c>
      <c r="H213" s="1"/>
      <c r="I213" s="1"/>
    </row>
    <row r="214" spans="1:9">
      <c r="A214" s="5">
        <v>212</v>
      </c>
      <c r="B214" s="6" t="s">
        <v>625</v>
      </c>
      <c r="C214" s="6" t="s">
        <v>626</v>
      </c>
      <c r="D214" s="6" t="s">
        <v>627</v>
      </c>
      <c r="E214" s="7">
        <v>5</v>
      </c>
      <c r="F214" s="7">
        <v>31.896999999999998</v>
      </c>
      <c r="G214" s="7">
        <v>159.49</v>
      </c>
      <c r="H214" s="1"/>
      <c r="I214" s="1"/>
    </row>
    <row r="215" spans="1:9">
      <c r="A215" s="5">
        <v>213</v>
      </c>
      <c r="B215" s="6" t="s">
        <v>628</v>
      </c>
      <c r="C215" s="6" t="s">
        <v>629</v>
      </c>
      <c r="D215" s="6" t="s">
        <v>630</v>
      </c>
      <c r="E215" s="7">
        <v>15</v>
      </c>
      <c r="F215" s="7">
        <v>3.19</v>
      </c>
      <c r="G215" s="7">
        <v>47.85</v>
      </c>
      <c r="H215" s="1"/>
      <c r="I215" s="1"/>
    </row>
    <row r="216" spans="1:9">
      <c r="A216" s="5">
        <v>214</v>
      </c>
      <c r="B216" s="6" t="s">
        <v>631</v>
      </c>
      <c r="C216" s="6" t="s">
        <v>632</v>
      </c>
      <c r="D216" s="6" t="s">
        <v>633</v>
      </c>
      <c r="E216" s="7">
        <v>50</v>
      </c>
      <c r="F216" s="7">
        <v>1.0640000000000001</v>
      </c>
      <c r="G216" s="7">
        <v>53.2</v>
      </c>
      <c r="H216" s="1"/>
      <c r="I216" s="1"/>
    </row>
    <row r="217" spans="1:9">
      <c r="A217" s="5">
        <v>215</v>
      </c>
      <c r="B217" s="6" t="s">
        <v>634</v>
      </c>
      <c r="C217" s="6" t="s">
        <v>635</v>
      </c>
      <c r="D217" s="6" t="s">
        <v>636</v>
      </c>
      <c r="E217" s="7">
        <v>50</v>
      </c>
      <c r="F217" s="7">
        <v>1.0640000000000001</v>
      </c>
      <c r="G217" s="7">
        <v>53.2</v>
      </c>
      <c r="H217" s="1"/>
      <c r="I217" s="1"/>
    </row>
    <row r="218" spans="1:9">
      <c r="A218" s="5">
        <v>216</v>
      </c>
      <c r="B218" s="6" t="s">
        <v>637</v>
      </c>
      <c r="C218" s="6" t="s">
        <v>638</v>
      </c>
      <c r="D218" s="6" t="s">
        <v>639</v>
      </c>
      <c r="E218" s="7">
        <v>50</v>
      </c>
      <c r="F218" s="7">
        <v>1.0640000000000001</v>
      </c>
      <c r="G218" s="7">
        <v>53.2</v>
      </c>
      <c r="H218" s="1"/>
      <c r="I218" s="1"/>
    </row>
    <row r="219" spans="1:9">
      <c r="A219" s="5">
        <v>217</v>
      </c>
      <c r="B219" s="6" t="s">
        <v>640</v>
      </c>
      <c r="C219" s="6" t="s">
        <v>641</v>
      </c>
      <c r="D219" s="6" t="s">
        <v>642</v>
      </c>
      <c r="E219" s="7">
        <v>25</v>
      </c>
      <c r="F219" s="7">
        <v>0.53200000000000003</v>
      </c>
      <c r="G219" s="7">
        <v>13.3</v>
      </c>
      <c r="H219" s="1"/>
      <c r="I219" s="1"/>
    </row>
    <row r="220" spans="1:9">
      <c r="A220" s="5">
        <v>218</v>
      </c>
      <c r="B220" s="6" t="s">
        <v>643</v>
      </c>
      <c r="C220" s="6" t="s">
        <v>644</v>
      </c>
      <c r="D220" s="6" t="s">
        <v>645</v>
      </c>
      <c r="E220" s="7">
        <v>50</v>
      </c>
      <c r="F220" s="7">
        <v>1.0640000000000001</v>
      </c>
      <c r="G220" s="7">
        <v>53.2</v>
      </c>
      <c r="H220" s="1"/>
      <c r="I220" s="1"/>
    </row>
    <row r="221" spans="1:9">
      <c r="A221" s="5">
        <v>219</v>
      </c>
      <c r="B221" s="6" t="s">
        <v>646</v>
      </c>
      <c r="C221" s="6" t="s">
        <v>647</v>
      </c>
      <c r="D221" s="6" t="s">
        <v>648</v>
      </c>
      <c r="E221" s="7">
        <v>20</v>
      </c>
      <c r="F221" s="7">
        <v>21.265000000000001</v>
      </c>
      <c r="G221" s="7">
        <v>425.3</v>
      </c>
      <c r="H221" s="1"/>
      <c r="I221" s="1"/>
    </row>
    <row r="222" spans="1:9">
      <c r="A222" s="5">
        <v>220</v>
      </c>
      <c r="B222" s="6" t="s">
        <v>649</v>
      </c>
      <c r="C222" s="6" t="s">
        <v>650</v>
      </c>
      <c r="D222" s="6" t="s">
        <v>651</v>
      </c>
      <c r="E222" s="7">
        <v>20</v>
      </c>
      <c r="F222" s="7">
        <v>12.759</v>
      </c>
      <c r="G222" s="7">
        <v>255.18</v>
      </c>
      <c r="H222" s="1"/>
      <c r="I222" s="1"/>
    </row>
    <row r="223" spans="1:9">
      <c r="A223" s="5">
        <v>221</v>
      </c>
      <c r="B223" s="6" t="s">
        <v>652</v>
      </c>
      <c r="C223" s="6" t="s">
        <v>653</v>
      </c>
      <c r="D223" s="6" t="s">
        <v>654</v>
      </c>
      <c r="E223" s="7">
        <v>20</v>
      </c>
      <c r="F223" s="7">
        <v>12.759</v>
      </c>
      <c r="G223" s="7">
        <v>255.18</v>
      </c>
      <c r="H223" s="1"/>
      <c r="I223" s="1"/>
    </row>
    <row r="224" spans="1:9">
      <c r="A224" s="5">
        <v>222</v>
      </c>
      <c r="B224" s="6" t="s">
        <v>655</v>
      </c>
      <c r="C224" s="6" t="s">
        <v>656</v>
      </c>
      <c r="D224" s="6" t="s">
        <v>657</v>
      </c>
      <c r="E224" s="7">
        <v>20</v>
      </c>
      <c r="F224" s="7">
        <v>12.759</v>
      </c>
      <c r="G224" s="7">
        <v>255.18</v>
      </c>
      <c r="H224" s="1"/>
      <c r="I224" s="1"/>
    </row>
    <row r="225" spans="1:9">
      <c r="A225" s="5">
        <v>223</v>
      </c>
      <c r="B225" s="6" t="s">
        <v>658</v>
      </c>
      <c r="C225" s="6" t="s">
        <v>659</v>
      </c>
      <c r="D225" s="6" t="s">
        <v>660</v>
      </c>
      <c r="E225" s="7">
        <v>20</v>
      </c>
      <c r="F225" s="7">
        <v>12.759</v>
      </c>
      <c r="G225" s="7">
        <v>255.18</v>
      </c>
      <c r="H225" s="1"/>
      <c r="I225" s="1"/>
    </row>
    <row r="226" spans="1:9">
      <c r="A226" s="5">
        <v>224</v>
      </c>
      <c r="B226" s="6" t="s">
        <v>661</v>
      </c>
      <c r="C226" s="6" t="s">
        <v>659</v>
      </c>
      <c r="D226" s="6" t="s">
        <v>662</v>
      </c>
      <c r="E226" s="7">
        <v>20</v>
      </c>
      <c r="F226" s="7">
        <v>12.759</v>
      </c>
      <c r="G226" s="7">
        <v>255.18</v>
      </c>
      <c r="H226" s="1"/>
      <c r="I226" s="1"/>
    </row>
    <row r="227" spans="1:9">
      <c r="A227" s="5">
        <v>225</v>
      </c>
      <c r="B227" s="6" t="s">
        <v>663</v>
      </c>
      <c r="C227" s="6" t="s">
        <v>664</v>
      </c>
      <c r="D227" s="6" t="s">
        <v>665</v>
      </c>
      <c r="E227" s="7">
        <v>20</v>
      </c>
      <c r="F227" s="7">
        <v>12.759</v>
      </c>
      <c r="G227" s="7">
        <v>255.18</v>
      </c>
      <c r="H227" s="1"/>
      <c r="I227" s="1"/>
    </row>
    <row r="228" spans="1:9">
      <c r="A228" s="5">
        <v>226</v>
      </c>
      <c r="B228" s="6" t="s">
        <v>666</v>
      </c>
      <c r="C228" s="6" t="s">
        <v>667</v>
      </c>
      <c r="D228" s="6" t="s">
        <v>668</v>
      </c>
      <c r="E228" s="7">
        <v>30</v>
      </c>
      <c r="F228" s="7">
        <v>10.632999999999999</v>
      </c>
      <c r="G228" s="7">
        <v>318.99</v>
      </c>
      <c r="H228" s="1"/>
      <c r="I228" s="1"/>
    </row>
    <row r="229" spans="1:9">
      <c r="A229" s="5">
        <v>227</v>
      </c>
      <c r="B229" s="6" t="s">
        <v>669</v>
      </c>
      <c r="C229" s="6" t="s">
        <v>670</v>
      </c>
      <c r="D229" s="6" t="s">
        <v>378</v>
      </c>
      <c r="E229" s="7">
        <v>5</v>
      </c>
      <c r="F229" s="7">
        <v>15.949</v>
      </c>
      <c r="G229" s="7">
        <v>79.75</v>
      </c>
      <c r="H229" s="1"/>
      <c r="I229" s="1"/>
    </row>
    <row r="230" spans="1:9">
      <c r="A230" s="5">
        <v>228</v>
      </c>
      <c r="B230" s="6" t="s">
        <v>671</v>
      </c>
      <c r="C230" s="6" t="s">
        <v>672</v>
      </c>
      <c r="D230" s="6" t="s">
        <v>673</v>
      </c>
      <c r="E230" s="7">
        <v>2</v>
      </c>
      <c r="F230" s="7">
        <v>53.792999999999999</v>
      </c>
      <c r="G230" s="7">
        <v>127.59</v>
      </c>
      <c r="H230" s="1"/>
      <c r="I230" s="1"/>
    </row>
    <row r="231" spans="1:9">
      <c r="A231" s="5">
        <v>229</v>
      </c>
      <c r="B231" s="6" t="s">
        <v>674</v>
      </c>
      <c r="C231" s="6" t="s">
        <v>675</v>
      </c>
      <c r="D231" s="6" t="s">
        <v>676</v>
      </c>
      <c r="E231" s="7">
        <v>2</v>
      </c>
      <c r="F231" s="7">
        <v>53.792999999999999</v>
      </c>
      <c r="G231" s="7">
        <v>127.59</v>
      </c>
      <c r="H231" s="1"/>
      <c r="I231" s="1"/>
    </row>
    <row r="232" spans="1:9">
      <c r="A232" s="5">
        <v>230</v>
      </c>
      <c r="B232" s="6" t="s">
        <v>677</v>
      </c>
      <c r="C232" s="6" t="s">
        <v>678</v>
      </c>
      <c r="D232" s="6" t="s">
        <v>679</v>
      </c>
      <c r="E232" s="7">
        <v>2</v>
      </c>
      <c r="F232" s="7">
        <v>53.792999999999999</v>
      </c>
      <c r="G232" s="7">
        <v>127.59</v>
      </c>
      <c r="H232" s="1"/>
      <c r="I232" s="1"/>
    </row>
    <row r="233" spans="1:9">
      <c r="A233" s="5">
        <v>231</v>
      </c>
      <c r="B233" s="6" t="s">
        <v>680</v>
      </c>
      <c r="C233" s="6" t="s">
        <v>681</v>
      </c>
      <c r="D233" s="6" t="s">
        <v>682</v>
      </c>
      <c r="E233" s="7">
        <v>80</v>
      </c>
      <c r="F233" s="7">
        <v>7.4429999999999996</v>
      </c>
      <c r="G233" s="7">
        <v>595.44000000000005</v>
      </c>
      <c r="H233" s="1"/>
      <c r="I233" s="1"/>
    </row>
    <row r="234" spans="1:9">
      <c r="A234" s="5">
        <v>232</v>
      </c>
      <c r="B234" s="6" t="s">
        <v>683</v>
      </c>
      <c r="C234" s="6" t="s">
        <v>684</v>
      </c>
      <c r="D234" s="6" t="s">
        <v>685</v>
      </c>
      <c r="E234" s="7">
        <v>60</v>
      </c>
      <c r="F234" s="7">
        <v>7.4429999999999996</v>
      </c>
      <c r="G234" s="7">
        <v>446.58</v>
      </c>
      <c r="H234" s="1"/>
      <c r="I234" s="1"/>
    </row>
    <row r="235" spans="1:9">
      <c r="A235" s="5">
        <v>233</v>
      </c>
      <c r="B235" s="6" t="s">
        <v>686</v>
      </c>
      <c r="C235" s="6" t="s">
        <v>687</v>
      </c>
      <c r="D235" s="6" t="s">
        <v>155</v>
      </c>
      <c r="E235" s="7">
        <v>10</v>
      </c>
      <c r="F235" s="7">
        <v>7.4429999999999996</v>
      </c>
      <c r="G235" s="7">
        <v>74.430000000000007</v>
      </c>
      <c r="H235" s="1"/>
      <c r="I235" s="1"/>
    </row>
    <row r="236" spans="1:9">
      <c r="A236" s="5">
        <v>234</v>
      </c>
      <c r="B236" s="6" t="s">
        <v>688</v>
      </c>
      <c r="C236" s="6" t="s">
        <v>689</v>
      </c>
      <c r="D236" s="6" t="s">
        <v>161</v>
      </c>
      <c r="E236" s="7">
        <v>10</v>
      </c>
      <c r="F236" s="7">
        <v>7.4429999999999996</v>
      </c>
      <c r="G236" s="7">
        <v>74.430000000000007</v>
      </c>
      <c r="H236" s="1"/>
      <c r="I236" s="1"/>
    </row>
    <row r="237" spans="1:9">
      <c r="A237" s="5">
        <v>235</v>
      </c>
      <c r="B237" s="6" t="s">
        <v>690</v>
      </c>
      <c r="C237" s="6" t="s">
        <v>691</v>
      </c>
      <c r="D237" s="6" t="s">
        <v>692</v>
      </c>
      <c r="E237" s="7">
        <v>20</v>
      </c>
      <c r="F237" s="7">
        <v>6.38</v>
      </c>
      <c r="G237" s="7">
        <v>127.6</v>
      </c>
      <c r="H237" s="1"/>
      <c r="I237" s="1"/>
    </row>
    <row r="238" spans="1:9">
      <c r="A238" s="5">
        <v>236</v>
      </c>
      <c r="B238" s="6" t="s">
        <v>693</v>
      </c>
      <c r="C238" s="6" t="s">
        <v>694</v>
      </c>
      <c r="D238" s="6" t="s">
        <v>695</v>
      </c>
      <c r="E238" s="7">
        <v>50</v>
      </c>
      <c r="F238" s="7">
        <v>3.19</v>
      </c>
      <c r="G238" s="7">
        <v>159.5</v>
      </c>
      <c r="H238" s="1"/>
      <c r="I238" s="1"/>
    </row>
    <row r="239" spans="1:9">
      <c r="A239" s="5">
        <v>237</v>
      </c>
      <c r="B239" s="6" t="s">
        <v>696</v>
      </c>
      <c r="C239" s="6" t="s">
        <v>697</v>
      </c>
      <c r="D239" s="6" t="s">
        <v>698</v>
      </c>
      <c r="E239" s="7">
        <v>50</v>
      </c>
      <c r="F239" s="7">
        <v>3.19</v>
      </c>
      <c r="G239" s="7">
        <v>159.5</v>
      </c>
      <c r="H239" s="1"/>
      <c r="I239" s="1"/>
    </row>
    <row r="240" spans="1:9">
      <c r="A240" s="5">
        <v>238</v>
      </c>
      <c r="B240" s="6" t="s">
        <v>699</v>
      </c>
      <c r="C240" s="6" t="s">
        <v>700</v>
      </c>
      <c r="D240" s="6" t="s">
        <v>546</v>
      </c>
      <c r="E240" s="7">
        <v>50</v>
      </c>
      <c r="F240" s="7">
        <v>3.19</v>
      </c>
      <c r="G240" s="7">
        <v>159.5</v>
      </c>
      <c r="H240" s="1"/>
      <c r="I240" s="1"/>
    </row>
    <row r="241" spans="1:9">
      <c r="A241" s="5">
        <v>239</v>
      </c>
      <c r="B241" s="6" t="s">
        <v>701</v>
      </c>
      <c r="C241" s="6" t="s">
        <v>702</v>
      </c>
      <c r="D241" s="6" t="s">
        <v>703</v>
      </c>
      <c r="E241" s="7">
        <v>50</v>
      </c>
      <c r="F241" s="7">
        <v>3.19</v>
      </c>
      <c r="G241" s="7">
        <v>159.5</v>
      </c>
      <c r="H241" s="1"/>
      <c r="I241" s="1"/>
    </row>
    <row r="242" spans="1:9">
      <c r="A242" s="5">
        <v>240</v>
      </c>
      <c r="B242" s="6" t="s">
        <v>704</v>
      </c>
      <c r="C242" s="6" t="s">
        <v>705</v>
      </c>
      <c r="D242" s="6" t="s">
        <v>706</v>
      </c>
      <c r="E242" s="7">
        <v>5</v>
      </c>
      <c r="F242" s="7">
        <v>53.161000000000001</v>
      </c>
      <c r="G242" s="7">
        <v>265.81</v>
      </c>
      <c r="H242" s="1"/>
      <c r="I242" s="1"/>
    </row>
    <row r="243" spans="1:9">
      <c r="A243" s="5">
        <v>241</v>
      </c>
      <c r="B243" s="6" t="s">
        <v>707</v>
      </c>
      <c r="C243" s="6" t="s">
        <v>708</v>
      </c>
      <c r="D243" s="6" t="s">
        <v>709</v>
      </c>
      <c r="E243" s="7">
        <v>5</v>
      </c>
      <c r="F243" s="7">
        <v>53.161000000000001</v>
      </c>
      <c r="G243" s="7">
        <v>265.81</v>
      </c>
      <c r="H243" s="1"/>
      <c r="I243" s="1"/>
    </row>
    <row r="244" spans="1:9">
      <c r="A244" s="5">
        <v>242</v>
      </c>
      <c r="B244" s="6" t="s">
        <v>710</v>
      </c>
      <c r="C244" s="6" t="s">
        <v>711</v>
      </c>
      <c r="D244" s="6" t="s">
        <v>712</v>
      </c>
      <c r="E244" s="7">
        <v>15</v>
      </c>
      <c r="F244" s="7">
        <v>31.896999999999998</v>
      </c>
      <c r="G244" s="7">
        <v>478.46</v>
      </c>
      <c r="H244" s="1"/>
      <c r="I244" s="1"/>
    </row>
    <row r="245" spans="1:9">
      <c r="A245" s="5">
        <v>243</v>
      </c>
      <c r="B245" s="6" t="s">
        <v>713</v>
      </c>
      <c r="C245" s="6" t="s">
        <v>714</v>
      </c>
      <c r="D245" s="6" t="s">
        <v>715</v>
      </c>
      <c r="E245" s="7">
        <v>50</v>
      </c>
      <c r="F245" s="7">
        <v>3.722</v>
      </c>
      <c r="G245" s="7">
        <v>186.1</v>
      </c>
      <c r="H245" s="1"/>
      <c r="I245" s="1"/>
    </row>
    <row r="246" spans="1:9">
      <c r="A246" s="5">
        <v>244</v>
      </c>
      <c r="B246" s="6" t="s">
        <v>716</v>
      </c>
      <c r="C246" s="6" t="s">
        <v>717</v>
      </c>
      <c r="D246" s="6" t="s">
        <v>718</v>
      </c>
      <c r="E246" s="7">
        <v>30</v>
      </c>
      <c r="F246" s="7">
        <v>4.2530000000000001</v>
      </c>
      <c r="G246" s="7">
        <v>127.59</v>
      </c>
    </row>
    <row r="247" spans="1:9">
      <c r="A247" s="5">
        <v>245</v>
      </c>
      <c r="B247" s="6" t="s">
        <v>719</v>
      </c>
      <c r="C247" s="6" t="s">
        <v>720</v>
      </c>
      <c r="D247" s="6" t="s">
        <v>721</v>
      </c>
      <c r="E247" s="7">
        <v>50</v>
      </c>
      <c r="F247" s="7">
        <v>1.595</v>
      </c>
      <c r="G247" s="7">
        <v>79.75</v>
      </c>
    </row>
    <row r="248" spans="1:9">
      <c r="A248" s="5">
        <v>246</v>
      </c>
      <c r="B248" s="6" t="s">
        <v>722</v>
      </c>
      <c r="C248" s="6" t="s">
        <v>723</v>
      </c>
      <c r="D248" s="6" t="s">
        <v>724</v>
      </c>
      <c r="E248" s="7">
        <v>50</v>
      </c>
      <c r="F248" s="7">
        <v>0.53200000000000003</v>
      </c>
      <c r="G248" s="7">
        <v>26.6</v>
      </c>
    </row>
    <row r="249" spans="1:9">
      <c r="A249" s="5">
        <v>247</v>
      </c>
      <c r="B249" s="6" t="s">
        <v>725</v>
      </c>
      <c r="C249" s="6" t="s">
        <v>726</v>
      </c>
      <c r="D249" s="6" t="s">
        <v>727</v>
      </c>
      <c r="E249" s="7">
        <v>50</v>
      </c>
      <c r="F249" s="7">
        <v>2.1269999999999998</v>
      </c>
      <c r="G249" s="7">
        <v>106.35</v>
      </c>
    </row>
    <row r="250" spans="1:9">
      <c r="A250" s="5">
        <v>248</v>
      </c>
      <c r="B250" s="6" t="s">
        <v>728</v>
      </c>
      <c r="C250" s="6" t="s">
        <v>729</v>
      </c>
      <c r="D250" s="6" t="s">
        <v>730</v>
      </c>
      <c r="E250" s="7">
        <v>50</v>
      </c>
      <c r="F250" s="7">
        <v>0.31900000000000001</v>
      </c>
      <c r="G250" s="7">
        <v>15.95</v>
      </c>
    </row>
    <row r="251" spans="1:9">
      <c r="A251" s="5">
        <v>249</v>
      </c>
      <c r="B251" s="6" t="s">
        <v>731</v>
      </c>
      <c r="C251" s="6" t="s">
        <v>732</v>
      </c>
      <c r="D251" s="6" t="s">
        <v>733</v>
      </c>
      <c r="E251" s="7">
        <v>50</v>
      </c>
      <c r="F251" s="7">
        <v>0.53200000000000003</v>
      </c>
      <c r="G251" s="7">
        <v>26.6</v>
      </c>
    </row>
    <row r="252" spans="1:9">
      <c r="A252" s="5">
        <v>250</v>
      </c>
      <c r="B252" s="6" t="s">
        <v>734</v>
      </c>
      <c r="C252" s="6" t="s">
        <v>735</v>
      </c>
      <c r="D252" s="6" t="s">
        <v>736</v>
      </c>
      <c r="E252" s="7">
        <v>50</v>
      </c>
      <c r="F252" s="7">
        <v>1.4359999999999999</v>
      </c>
      <c r="G252" s="7">
        <v>71.8</v>
      </c>
    </row>
    <row r="253" spans="1:9">
      <c r="A253" s="5">
        <v>251</v>
      </c>
      <c r="B253" s="6" t="s">
        <v>737</v>
      </c>
      <c r="C253" s="6" t="s">
        <v>738</v>
      </c>
      <c r="D253" s="6" t="s">
        <v>739</v>
      </c>
      <c r="E253" s="7">
        <v>50</v>
      </c>
      <c r="F253" s="7">
        <v>4.2530000000000001</v>
      </c>
      <c r="G253" s="7">
        <v>212.65</v>
      </c>
    </row>
    <row r="254" spans="1:9">
      <c r="A254" s="5">
        <v>252</v>
      </c>
      <c r="B254" s="6" t="s">
        <v>740</v>
      </c>
      <c r="C254" s="6" t="s">
        <v>741</v>
      </c>
      <c r="D254" s="6" t="s">
        <v>742</v>
      </c>
      <c r="E254" s="7">
        <v>50</v>
      </c>
      <c r="F254" s="7">
        <v>0.53200000000000003</v>
      </c>
      <c r="G254" s="7">
        <v>26.6</v>
      </c>
    </row>
    <row r="255" spans="1:9">
      <c r="A255" s="5">
        <v>253</v>
      </c>
      <c r="B255" s="6" t="s">
        <v>743</v>
      </c>
      <c r="C255" s="6" t="s">
        <v>744</v>
      </c>
      <c r="D255" s="6" t="s">
        <v>745</v>
      </c>
      <c r="E255" s="7">
        <v>50</v>
      </c>
      <c r="F255" s="7">
        <v>0.53200000000000003</v>
      </c>
      <c r="G255" s="7">
        <v>26.6</v>
      </c>
    </row>
    <row r="256" spans="1:9">
      <c r="A256" s="5">
        <v>254</v>
      </c>
      <c r="B256" s="6" t="s">
        <v>746</v>
      </c>
      <c r="C256" s="6" t="s">
        <v>747</v>
      </c>
      <c r="D256" s="6" t="s">
        <v>748</v>
      </c>
      <c r="E256" s="7">
        <v>50</v>
      </c>
      <c r="F256" s="7">
        <v>0.53200000000000003</v>
      </c>
      <c r="G256" s="7">
        <v>26.6</v>
      </c>
    </row>
    <row r="257" spans="1:7">
      <c r="A257" s="5">
        <v>255</v>
      </c>
      <c r="B257" s="6" t="s">
        <v>749</v>
      </c>
      <c r="C257" s="6" t="s">
        <v>750</v>
      </c>
      <c r="D257" s="8" t="s">
        <v>751</v>
      </c>
      <c r="E257" s="7">
        <v>50</v>
      </c>
      <c r="F257" s="7">
        <v>0.53200000000000003</v>
      </c>
      <c r="G257" s="7">
        <v>26.6</v>
      </c>
    </row>
    <row r="258" spans="1:7">
      <c r="A258" s="5">
        <v>256</v>
      </c>
      <c r="B258" s="6" t="s">
        <v>752</v>
      </c>
      <c r="C258" s="6" t="s">
        <v>753</v>
      </c>
      <c r="D258" s="6" t="s">
        <v>754</v>
      </c>
      <c r="E258" s="7">
        <v>50</v>
      </c>
      <c r="F258" s="7">
        <v>0.53200000000000003</v>
      </c>
      <c r="G258" s="7">
        <v>26.6</v>
      </c>
    </row>
    <row r="259" spans="1:7">
      <c r="A259" s="5">
        <v>257</v>
      </c>
      <c r="B259" s="6" t="s">
        <v>755</v>
      </c>
      <c r="C259" s="6" t="s">
        <v>756</v>
      </c>
      <c r="D259" s="6" t="s">
        <v>757</v>
      </c>
      <c r="E259" s="7">
        <v>50</v>
      </c>
      <c r="F259" s="7">
        <v>0.53200000000000003</v>
      </c>
      <c r="G259" s="7">
        <v>26.6</v>
      </c>
    </row>
    <row r="260" spans="1:7">
      <c r="A260" s="5">
        <v>258</v>
      </c>
      <c r="B260" s="6" t="s">
        <v>758</v>
      </c>
      <c r="C260" s="6" t="s">
        <v>759</v>
      </c>
      <c r="D260" s="6" t="s">
        <v>760</v>
      </c>
      <c r="E260" s="7">
        <v>50</v>
      </c>
      <c r="F260" s="7">
        <v>0.53200000000000003</v>
      </c>
      <c r="G260" s="7">
        <v>26.6</v>
      </c>
    </row>
    <row r="261" spans="1:7">
      <c r="A261" s="5">
        <v>259</v>
      </c>
      <c r="B261" s="6" t="s">
        <v>761</v>
      </c>
      <c r="C261" s="6" t="s">
        <v>762</v>
      </c>
      <c r="D261" s="6" t="s">
        <v>763</v>
      </c>
      <c r="E261" s="7">
        <v>50</v>
      </c>
      <c r="F261" s="7">
        <v>1.0640000000000001</v>
      </c>
      <c r="G261" s="7">
        <v>53.2</v>
      </c>
    </row>
    <row r="262" spans="1:7">
      <c r="A262" s="5">
        <v>260</v>
      </c>
      <c r="B262" s="6" t="s">
        <v>764</v>
      </c>
      <c r="C262" s="6" t="s">
        <v>765</v>
      </c>
      <c r="D262" s="6" t="s">
        <v>766</v>
      </c>
      <c r="E262" s="7">
        <v>50</v>
      </c>
      <c r="F262" s="7">
        <v>1.0640000000000001</v>
      </c>
      <c r="G262" s="7">
        <v>53.2</v>
      </c>
    </row>
    <row r="263" spans="1:7">
      <c r="A263" s="5">
        <v>261</v>
      </c>
      <c r="B263" s="6" t="s">
        <v>767</v>
      </c>
      <c r="C263" s="6" t="s">
        <v>768</v>
      </c>
      <c r="D263" s="6" t="s">
        <v>769</v>
      </c>
      <c r="E263" s="7">
        <v>50</v>
      </c>
      <c r="F263" s="7">
        <v>1.0640000000000001</v>
      </c>
      <c r="G263" s="7">
        <v>53.2</v>
      </c>
    </row>
    <row r="264" spans="1:7">
      <c r="A264" s="5">
        <v>262</v>
      </c>
      <c r="B264" s="6" t="s">
        <v>770</v>
      </c>
      <c r="C264" s="6" t="s">
        <v>771</v>
      </c>
      <c r="D264" s="6" t="s">
        <v>772</v>
      </c>
      <c r="E264" s="7">
        <v>50</v>
      </c>
      <c r="F264" s="7">
        <v>1.0640000000000001</v>
      </c>
      <c r="G264" s="7">
        <v>53.2</v>
      </c>
    </row>
    <row r="265" spans="1:7">
      <c r="A265" s="5">
        <v>263</v>
      </c>
      <c r="B265" s="6" t="s">
        <v>773</v>
      </c>
      <c r="C265" s="6" t="s">
        <v>774</v>
      </c>
      <c r="D265" s="6" t="s">
        <v>775</v>
      </c>
      <c r="E265" s="7">
        <v>50</v>
      </c>
      <c r="F265" s="7">
        <v>1.0640000000000001</v>
      </c>
      <c r="G265" s="7">
        <v>53.2</v>
      </c>
    </row>
    <row r="266" spans="1:7">
      <c r="A266" s="5">
        <v>264</v>
      </c>
      <c r="B266" s="6" t="s">
        <v>776</v>
      </c>
      <c r="C266" s="6" t="s">
        <v>777</v>
      </c>
      <c r="D266" s="6" t="s">
        <v>778</v>
      </c>
      <c r="E266" s="7">
        <v>10</v>
      </c>
      <c r="F266" s="7">
        <v>10.632999999999999</v>
      </c>
      <c r="G266" s="7">
        <v>106.33</v>
      </c>
    </row>
    <row r="267" spans="1:7">
      <c r="A267" s="5">
        <v>265</v>
      </c>
      <c r="B267" s="6" t="s">
        <v>779</v>
      </c>
      <c r="C267" s="6" t="s">
        <v>780</v>
      </c>
      <c r="D267" s="6" t="s">
        <v>781</v>
      </c>
      <c r="E267" s="7">
        <v>50</v>
      </c>
      <c r="F267" s="7">
        <v>4.2530000000000001</v>
      </c>
      <c r="G267" s="7">
        <v>212.65</v>
      </c>
    </row>
    <row r="268" spans="1:7">
      <c r="A268" s="5">
        <v>266</v>
      </c>
      <c r="B268" s="6" t="s">
        <v>782</v>
      </c>
      <c r="C268" s="6" t="s">
        <v>783</v>
      </c>
      <c r="D268" s="6" t="s">
        <v>784</v>
      </c>
      <c r="E268" s="7">
        <v>40</v>
      </c>
      <c r="F268" s="7">
        <v>4.2530000000000001</v>
      </c>
      <c r="G268" s="7">
        <v>170.12</v>
      </c>
    </row>
    <row r="269" spans="1:7">
      <c r="A269" s="5">
        <v>267</v>
      </c>
      <c r="B269" s="6" t="s">
        <v>785</v>
      </c>
      <c r="C269" s="6" t="s">
        <v>786</v>
      </c>
      <c r="D269" s="6" t="s">
        <v>787</v>
      </c>
      <c r="E269" s="7">
        <v>50</v>
      </c>
      <c r="F269" s="7">
        <v>4.2530000000000001</v>
      </c>
      <c r="G269" s="7">
        <v>212.65</v>
      </c>
    </row>
    <row r="270" spans="1:7">
      <c r="A270" s="5">
        <v>268</v>
      </c>
      <c r="B270" s="6" t="s">
        <v>788</v>
      </c>
      <c r="C270" s="6" t="s">
        <v>789</v>
      </c>
      <c r="D270" s="6" t="s">
        <v>790</v>
      </c>
      <c r="E270" s="7">
        <v>80</v>
      </c>
      <c r="F270" s="7">
        <v>2.1269999999999998</v>
      </c>
      <c r="G270" s="7">
        <v>170.16</v>
      </c>
    </row>
    <row r="271" spans="1:7">
      <c r="A271" s="5">
        <v>269</v>
      </c>
      <c r="B271" s="6" t="s">
        <v>791</v>
      </c>
      <c r="C271" s="6" t="s">
        <v>792</v>
      </c>
      <c r="D271" s="6" t="s">
        <v>793</v>
      </c>
      <c r="E271" s="7">
        <v>50</v>
      </c>
      <c r="F271" s="7">
        <v>4.7850000000000001</v>
      </c>
      <c r="G271" s="7">
        <v>239.25</v>
      </c>
    </row>
    <row r="272" spans="1:7">
      <c r="A272" s="5">
        <v>270</v>
      </c>
      <c r="B272" s="6" t="s">
        <v>794</v>
      </c>
      <c r="C272" s="6" t="s">
        <v>795</v>
      </c>
      <c r="D272" s="6" t="s">
        <v>796</v>
      </c>
      <c r="E272" s="7">
        <v>40</v>
      </c>
      <c r="F272" s="7">
        <v>10.632999999999999</v>
      </c>
      <c r="G272" s="7">
        <v>425.32</v>
      </c>
    </row>
    <row r="273" spans="1:7">
      <c r="A273" s="5">
        <v>271</v>
      </c>
      <c r="B273" s="6" t="s">
        <v>797</v>
      </c>
      <c r="C273" s="6" t="s">
        <v>798</v>
      </c>
      <c r="D273" s="6" t="s">
        <v>799</v>
      </c>
      <c r="E273" s="7">
        <v>30</v>
      </c>
      <c r="F273" s="7">
        <v>19.138000000000002</v>
      </c>
      <c r="G273" s="7">
        <v>574.14</v>
      </c>
    </row>
    <row r="274" spans="1:7">
      <c r="A274" s="5">
        <v>272</v>
      </c>
      <c r="B274" s="6" t="s">
        <v>800</v>
      </c>
      <c r="C274" s="6" t="s">
        <v>801</v>
      </c>
      <c r="D274" s="6" t="s">
        <v>802</v>
      </c>
      <c r="E274" s="7">
        <v>30</v>
      </c>
      <c r="F274" s="7">
        <v>15.949</v>
      </c>
      <c r="G274" s="7">
        <v>478.47</v>
      </c>
    </row>
    <row r="275" spans="1:7">
      <c r="A275" s="5">
        <v>273</v>
      </c>
      <c r="B275" s="6" t="s">
        <v>803</v>
      </c>
      <c r="C275" s="6" t="s">
        <v>804</v>
      </c>
      <c r="D275" s="6" t="s">
        <v>805</v>
      </c>
      <c r="E275" s="7">
        <v>50</v>
      </c>
      <c r="F275" s="7">
        <v>1.4359999999999999</v>
      </c>
      <c r="G275" s="7">
        <v>71.8</v>
      </c>
    </row>
    <row r="276" spans="1:7">
      <c r="A276" s="5">
        <v>274</v>
      </c>
      <c r="B276" s="6" t="s">
        <v>806</v>
      </c>
      <c r="C276" s="6" t="s">
        <v>807</v>
      </c>
      <c r="D276" s="6" t="s">
        <v>808</v>
      </c>
      <c r="E276" s="7">
        <v>50</v>
      </c>
      <c r="F276" s="7">
        <v>1.9139999999999999</v>
      </c>
      <c r="G276" s="7">
        <v>95.7</v>
      </c>
    </row>
    <row r="277" spans="1:7">
      <c r="A277" s="5">
        <v>275</v>
      </c>
      <c r="B277" s="6" t="s">
        <v>809</v>
      </c>
      <c r="C277" s="6" t="s">
        <v>810</v>
      </c>
      <c r="D277" s="6" t="s">
        <v>811</v>
      </c>
      <c r="E277" s="7">
        <v>50</v>
      </c>
      <c r="F277" s="7">
        <v>0.34100000000000003</v>
      </c>
      <c r="G277" s="7">
        <v>17.05</v>
      </c>
    </row>
    <row r="278" spans="1:7">
      <c r="A278" s="5">
        <v>276</v>
      </c>
      <c r="B278" s="6" t="s">
        <v>812</v>
      </c>
      <c r="C278" s="6" t="s">
        <v>813</v>
      </c>
      <c r="D278" s="6" t="s">
        <v>814</v>
      </c>
      <c r="E278" s="7">
        <v>5</v>
      </c>
      <c r="F278" s="7">
        <v>12.759</v>
      </c>
      <c r="G278" s="7">
        <v>63.8</v>
      </c>
    </row>
    <row r="279" spans="1:7">
      <c r="A279" s="5">
        <v>277</v>
      </c>
      <c r="B279" s="6" t="s">
        <v>815</v>
      </c>
      <c r="C279" s="6" t="s">
        <v>816</v>
      </c>
      <c r="D279" s="6" t="s">
        <v>817</v>
      </c>
      <c r="E279" s="7">
        <v>50</v>
      </c>
      <c r="F279" s="7">
        <v>0.31900000000000001</v>
      </c>
      <c r="G279" s="7">
        <v>15.95</v>
      </c>
    </row>
    <row r="280" spans="1:7">
      <c r="A280" s="5">
        <v>278</v>
      </c>
      <c r="B280" s="6" t="s">
        <v>818</v>
      </c>
      <c r="C280" s="6" t="s">
        <v>819</v>
      </c>
      <c r="D280" s="6" t="s">
        <v>820</v>
      </c>
      <c r="E280" s="7">
        <v>50</v>
      </c>
      <c r="F280" s="7">
        <v>0.53200000000000003</v>
      </c>
      <c r="G280" s="7">
        <v>26.6</v>
      </c>
    </row>
    <row r="281" spans="1:7">
      <c r="A281" s="5">
        <v>279</v>
      </c>
      <c r="B281" s="6" t="s">
        <v>821</v>
      </c>
      <c r="C281" s="6" t="s">
        <v>822</v>
      </c>
      <c r="D281" s="6" t="s">
        <v>823</v>
      </c>
      <c r="E281" s="7">
        <v>50</v>
      </c>
      <c r="F281" s="7">
        <v>0.53200000000000003</v>
      </c>
      <c r="G281" s="7">
        <v>26.6</v>
      </c>
    </row>
    <row r="282" spans="1:7">
      <c r="A282" s="5">
        <v>280</v>
      </c>
      <c r="B282" s="6" t="s">
        <v>824</v>
      </c>
      <c r="C282" s="6" t="s">
        <v>825</v>
      </c>
      <c r="D282" s="6" t="s">
        <v>826</v>
      </c>
      <c r="E282" s="7">
        <v>7</v>
      </c>
      <c r="F282" s="7">
        <v>21.265000000000001</v>
      </c>
      <c r="G282" s="7">
        <v>148.86000000000001</v>
      </c>
    </row>
    <row r="283" spans="1:7">
      <c r="A283" s="5">
        <v>281</v>
      </c>
      <c r="B283" s="6" t="s">
        <v>827</v>
      </c>
      <c r="C283" s="6" t="s">
        <v>828</v>
      </c>
      <c r="D283" s="6" t="s">
        <v>829</v>
      </c>
      <c r="E283" s="7">
        <v>40</v>
      </c>
      <c r="F283" s="7">
        <v>15.949</v>
      </c>
      <c r="G283" s="7">
        <v>637.96</v>
      </c>
    </row>
    <row r="284" spans="1:7">
      <c r="A284" s="5">
        <v>282</v>
      </c>
      <c r="B284" s="6" t="s">
        <v>830</v>
      </c>
      <c r="C284" s="6" t="s">
        <v>831</v>
      </c>
      <c r="D284" s="6" t="s">
        <v>832</v>
      </c>
      <c r="E284" s="7">
        <v>40</v>
      </c>
      <c r="F284" s="7">
        <v>2.6589999999999998</v>
      </c>
      <c r="G284" s="7">
        <v>106.36</v>
      </c>
    </row>
    <row r="285" spans="1:7">
      <c r="A285" s="5">
        <v>283</v>
      </c>
      <c r="B285" s="6" t="s">
        <v>833</v>
      </c>
      <c r="C285" s="6" t="s">
        <v>834</v>
      </c>
      <c r="D285" s="6" t="s">
        <v>835</v>
      </c>
      <c r="E285" s="7">
        <v>20</v>
      </c>
      <c r="F285" s="7">
        <v>7.9749999999999996</v>
      </c>
      <c r="G285" s="7">
        <v>159.5</v>
      </c>
    </row>
    <row r="286" spans="1:7">
      <c r="A286" s="5">
        <v>284</v>
      </c>
      <c r="B286" s="6" t="s">
        <v>836</v>
      </c>
      <c r="C286" s="6" t="s">
        <v>837</v>
      </c>
      <c r="D286" s="6" t="s">
        <v>838</v>
      </c>
      <c r="E286" s="7">
        <v>20</v>
      </c>
      <c r="F286" s="7">
        <v>15.949</v>
      </c>
      <c r="G286" s="7">
        <v>318.98</v>
      </c>
    </row>
    <row r="287" spans="1:7">
      <c r="A287" s="5">
        <v>285</v>
      </c>
      <c r="B287" s="6" t="s">
        <v>839</v>
      </c>
      <c r="C287" s="6" t="s">
        <v>840</v>
      </c>
      <c r="D287" s="6" t="s">
        <v>841</v>
      </c>
      <c r="E287" s="7">
        <v>20</v>
      </c>
      <c r="F287" s="7">
        <v>3.19</v>
      </c>
      <c r="G287" s="7">
        <v>63.8</v>
      </c>
    </row>
    <row r="288" spans="1:7">
      <c r="A288" s="5">
        <v>286</v>
      </c>
      <c r="B288" s="6" t="s">
        <v>842</v>
      </c>
      <c r="C288" s="6" t="s">
        <v>843</v>
      </c>
      <c r="D288" s="6" t="s">
        <v>844</v>
      </c>
      <c r="E288" s="7">
        <v>50</v>
      </c>
      <c r="F288" s="7">
        <v>10.632999999999999</v>
      </c>
      <c r="G288" s="7">
        <v>531.65</v>
      </c>
    </row>
    <row r="289" spans="1:7">
      <c r="A289" s="5">
        <v>287</v>
      </c>
      <c r="B289" s="6" t="s">
        <v>845</v>
      </c>
      <c r="C289" s="6" t="s">
        <v>846</v>
      </c>
      <c r="D289" s="6" t="s">
        <v>847</v>
      </c>
      <c r="E289" s="7">
        <v>50</v>
      </c>
      <c r="F289" s="7">
        <v>1.276</v>
      </c>
      <c r="G289" s="7">
        <v>63.8</v>
      </c>
    </row>
    <row r="290" spans="1:7">
      <c r="A290" s="5">
        <v>288</v>
      </c>
      <c r="B290" s="6" t="s">
        <v>848</v>
      </c>
      <c r="C290" s="6" t="s">
        <v>849</v>
      </c>
      <c r="D290" s="6" t="s">
        <v>850</v>
      </c>
      <c r="E290" s="7">
        <v>50</v>
      </c>
      <c r="F290" s="7">
        <v>8.5060000000000002</v>
      </c>
      <c r="G290" s="7">
        <v>425.3</v>
      </c>
    </row>
    <row r="291" spans="1:7">
      <c r="A291" s="5">
        <v>289</v>
      </c>
      <c r="B291" s="6" t="s">
        <v>851</v>
      </c>
      <c r="C291" s="6" t="s">
        <v>852</v>
      </c>
      <c r="D291" s="6" t="s">
        <v>853</v>
      </c>
      <c r="E291" s="7">
        <v>50</v>
      </c>
      <c r="F291" s="7">
        <v>8.5060000000000002</v>
      </c>
      <c r="G291" s="7">
        <v>425.3</v>
      </c>
    </row>
    <row r="292" spans="1:7">
      <c r="A292" s="5">
        <v>290</v>
      </c>
      <c r="B292" s="6" t="s">
        <v>854</v>
      </c>
      <c r="C292" s="6" t="s">
        <v>855</v>
      </c>
      <c r="D292" s="6" t="s">
        <v>856</v>
      </c>
      <c r="E292" s="7">
        <v>50</v>
      </c>
      <c r="F292" s="7">
        <v>0.107</v>
      </c>
      <c r="G292" s="7">
        <v>5.35</v>
      </c>
    </row>
    <row r="293" spans="1:7">
      <c r="A293" s="5">
        <v>291</v>
      </c>
      <c r="B293" s="6" t="s">
        <v>857</v>
      </c>
      <c r="C293" s="6" t="s">
        <v>858</v>
      </c>
      <c r="D293" s="6" t="s">
        <v>859</v>
      </c>
      <c r="E293" s="9">
        <v>50</v>
      </c>
      <c r="F293" s="7">
        <v>3.722</v>
      </c>
      <c r="G293" s="7">
        <v>186.1</v>
      </c>
    </row>
    <row r="294" spans="1:7">
      <c r="A294" s="5">
        <v>292</v>
      </c>
      <c r="B294" s="6" t="s">
        <v>860</v>
      </c>
      <c r="C294" s="6" t="s">
        <v>861</v>
      </c>
      <c r="D294" s="6" t="s">
        <v>862</v>
      </c>
      <c r="E294" s="7">
        <v>40</v>
      </c>
      <c r="F294" s="7">
        <v>15.949</v>
      </c>
      <c r="G294" s="7">
        <v>637.96</v>
      </c>
    </row>
    <row r="295" spans="1:7">
      <c r="A295" s="5">
        <v>293</v>
      </c>
      <c r="B295" s="6" t="s">
        <v>863</v>
      </c>
      <c r="C295" s="6" t="s">
        <v>864</v>
      </c>
      <c r="D295" s="6" t="s">
        <v>865</v>
      </c>
      <c r="E295" s="7">
        <v>5</v>
      </c>
      <c r="F295" s="7">
        <v>12.759</v>
      </c>
      <c r="G295" s="7">
        <v>63.8</v>
      </c>
    </row>
    <row r="296" spans="1:7">
      <c r="A296" s="5">
        <v>294</v>
      </c>
      <c r="B296" s="6" t="s">
        <v>866</v>
      </c>
      <c r="C296" s="6" t="s">
        <v>867</v>
      </c>
      <c r="D296" s="6" t="s">
        <v>868</v>
      </c>
      <c r="E296" s="7">
        <v>50</v>
      </c>
      <c r="F296" s="7">
        <v>12.759</v>
      </c>
      <c r="G296" s="7">
        <v>637.95000000000005</v>
      </c>
    </row>
    <row r="297" spans="1:7">
      <c r="A297" s="5">
        <v>295</v>
      </c>
      <c r="B297" s="6" t="s">
        <v>869</v>
      </c>
      <c r="C297" s="6" t="s">
        <v>870</v>
      </c>
      <c r="D297" s="6" t="s">
        <v>871</v>
      </c>
      <c r="E297" s="7">
        <v>50</v>
      </c>
      <c r="F297" s="7">
        <v>12.759</v>
      </c>
      <c r="G297" s="7">
        <v>637.95000000000005</v>
      </c>
    </row>
    <row r="298" spans="1:7">
      <c r="A298" s="5">
        <v>296</v>
      </c>
      <c r="B298" s="6" t="s">
        <v>872</v>
      </c>
      <c r="C298" s="6" t="s">
        <v>873</v>
      </c>
      <c r="D298" s="6" t="s">
        <v>874</v>
      </c>
      <c r="E298" s="7">
        <v>60</v>
      </c>
      <c r="F298" s="7">
        <v>10.632999999999999</v>
      </c>
      <c r="G298" s="7">
        <v>637.98</v>
      </c>
    </row>
    <row r="299" spans="1:7">
      <c r="A299" s="5">
        <v>297</v>
      </c>
      <c r="B299" s="6" t="s">
        <v>875</v>
      </c>
      <c r="C299" s="6" t="s">
        <v>876</v>
      </c>
      <c r="D299" s="6" t="s">
        <v>877</v>
      </c>
      <c r="E299" s="7">
        <v>50</v>
      </c>
      <c r="F299" s="7">
        <v>10.632999999999999</v>
      </c>
      <c r="G299" s="7">
        <v>637.98</v>
      </c>
    </row>
    <row r="300" spans="1:7">
      <c r="A300" s="5">
        <v>298</v>
      </c>
      <c r="B300" s="6" t="s">
        <v>878</v>
      </c>
      <c r="C300" s="6" t="s">
        <v>879</v>
      </c>
      <c r="D300" s="6" t="s">
        <v>880</v>
      </c>
      <c r="E300" s="7">
        <v>40</v>
      </c>
      <c r="F300" s="7">
        <v>1.595</v>
      </c>
      <c r="G300" s="7">
        <v>63.8</v>
      </c>
    </row>
    <row r="301" spans="1:7">
      <c r="A301" s="5">
        <v>299</v>
      </c>
      <c r="B301" s="6" t="s">
        <v>881</v>
      </c>
      <c r="C301" s="6" t="s">
        <v>882</v>
      </c>
      <c r="D301" s="6" t="s">
        <v>883</v>
      </c>
      <c r="E301" s="7">
        <v>50</v>
      </c>
      <c r="F301" s="7">
        <v>8.5060000000000002</v>
      </c>
      <c r="G301" s="7">
        <v>425.3</v>
      </c>
    </row>
    <row r="302" spans="1:7">
      <c r="A302" s="5">
        <v>300</v>
      </c>
      <c r="B302" s="6" t="s">
        <v>884</v>
      </c>
      <c r="C302" s="6" t="s">
        <v>885</v>
      </c>
      <c r="D302" s="6" t="s">
        <v>886</v>
      </c>
      <c r="E302" s="7">
        <v>5</v>
      </c>
      <c r="F302" s="7">
        <v>10.632999999999999</v>
      </c>
      <c r="G302" s="7">
        <v>53.17</v>
      </c>
    </row>
    <row r="303" spans="1:7">
      <c r="A303" s="5">
        <v>301</v>
      </c>
      <c r="B303" s="6" t="s">
        <v>887</v>
      </c>
      <c r="C303" s="6" t="s">
        <v>888</v>
      </c>
      <c r="D303" s="6" t="s">
        <v>889</v>
      </c>
      <c r="E303" s="7">
        <v>10</v>
      </c>
      <c r="F303" s="7">
        <v>23.390999999999998</v>
      </c>
      <c r="G303" s="7">
        <v>233.91</v>
      </c>
    </row>
    <row r="304" spans="1:7">
      <c r="A304" s="5">
        <v>302</v>
      </c>
      <c r="B304" s="6" t="s">
        <v>890</v>
      </c>
      <c r="C304" s="6" t="s">
        <v>891</v>
      </c>
      <c r="D304" s="6" t="s">
        <v>892</v>
      </c>
      <c r="E304" s="7">
        <v>10</v>
      </c>
      <c r="F304" s="7">
        <v>2.1269999999999998</v>
      </c>
      <c r="G304" s="7">
        <v>21.27</v>
      </c>
    </row>
    <row r="305" spans="1:7">
      <c r="A305" s="5">
        <v>303</v>
      </c>
      <c r="B305" s="6" t="s">
        <v>893</v>
      </c>
      <c r="C305" s="6" t="s">
        <v>894</v>
      </c>
      <c r="D305" s="6" t="s">
        <v>895</v>
      </c>
      <c r="E305" s="7">
        <v>10</v>
      </c>
      <c r="F305" s="7">
        <v>23.390999999999998</v>
      </c>
      <c r="G305" s="7">
        <v>233.91</v>
      </c>
    </row>
    <row r="306" spans="1:7">
      <c r="A306" s="5">
        <v>304</v>
      </c>
      <c r="B306" s="6" t="s">
        <v>896</v>
      </c>
      <c r="C306" s="6" t="s">
        <v>897</v>
      </c>
      <c r="D306" s="6" t="s">
        <v>898</v>
      </c>
      <c r="E306" s="7">
        <v>40</v>
      </c>
      <c r="F306" s="7">
        <v>10.632999999999999</v>
      </c>
      <c r="G306" s="7">
        <v>425.32</v>
      </c>
    </row>
    <row r="307" spans="1:7">
      <c r="A307" s="5">
        <v>305</v>
      </c>
      <c r="B307" s="6" t="s">
        <v>899</v>
      </c>
      <c r="C307" s="6" t="s">
        <v>900</v>
      </c>
      <c r="D307" s="6" t="s">
        <v>901</v>
      </c>
      <c r="E307" s="7">
        <v>50</v>
      </c>
      <c r="F307" s="7">
        <v>12.759</v>
      </c>
      <c r="G307" s="7">
        <v>637.95000000000005</v>
      </c>
    </row>
    <row r="308" spans="1:7">
      <c r="A308" s="5">
        <v>306</v>
      </c>
      <c r="B308" s="6" t="s">
        <v>902</v>
      </c>
      <c r="C308" s="6" t="s">
        <v>903</v>
      </c>
      <c r="D308" s="6" t="s">
        <v>904</v>
      </c>
      <c r="E308" s="7">
        <v>50</v>
      </c>
      <c r="F308" s="7">
        <v>5.3170000000000002</v>
      </c>
      <c r="G308" s="7">
        <v>265.85000000000002</v>
      </c>
    </row>
    <row r="309" spans="1:7">
      <c r="A309" s="5">
        <v>307</v>
      </c>
      <c r="B309" s="6" t="s">
        <v>905</v>
      </c>
      <c r="C309" s="6" t="s">
        <v>906</v>
      </c>
      <c r="D309" s="6" t="s">
        <v>907</v>
      </c>
      <c r="E309" s="7">
        <v>50</v>
      </c>
      <c r="F309" s="7">
        <v>5.3170000000000002</v>
      </c>
      <c r="G309" s="7">
        <v>265.85000000000002</v>
      </c>
    </row>
    <row r="310" spans="1:7">
      <c r="A310" s="5">
        <v>308</v>
      </c>
      <c r="B310" s="6" t="s">
        <v>908</v>
      </c>
      <c r="C310" s="6" t="s">
        <v>909</v>
      </c>
      <c r="D310" s="6" t="s">
        <v>910</v>
      </c>
      <c r="E310" s="7">
        <v>20</v>
      </c>
      <c r="F310" s="7">
        <v>2.1269999999999998</v>
      </c>
      <c r="G310" s="7">
        <v>42.54</v>
      </c>
    </row>
    <row r="311" spans="1:7">
      <c r="A311" s="5">
        <v>309</v>
      </c>
      <c r="B311" s="6" t="s">
        <v>911</v>
      </c>
      <c r="C311" s="6" t="s">
        <v>912</v>
      </c>
      <c r="D311" s="6" t="s">
        <v>913</v>
      </c>
      <c r="E311" s="7">
        <v>5</v>
      </c>
      <c r="F311" s="7">
        <v>31.896999999999998</v>
      </c>
      <c r="G311" s="7">
        <v>159.49</v>
      </c>
    </row>
    <row r="312" spans="1:7">
      <c r="A312" s="5">
        <v>310</v>
      </c>
      <c r="B312" s="6" t="s">
        <v>914</v>
      </c>
      <c r="C312" s="6" t="s">
        <v>915</v>
      </c>
      <c r="D312" s="6" t="s">
        <v>916</v>
      </c>
      <c r="E312" s="7">
        <v>5</v>
      </c>
      <c r="F312" s="7">
        <v>31.896999999999998</v>
      </c>
      <c r="G312" s="7">
        <v>159.49</v>
      </c>
    </row>
    <row r="313" spans="1:7">
      <c r="A313" s="5">
        <v>311</v>
      </c>
      <c r="B313" s="6" t="s">
        <v>917</v>
      </c>
      <c r="C313" s="6" t="s">
        <v>918</v>
      </c>
      <c r="D313" s="6" t="s">
        <v>919</v>
      </c>
      <c r="E313" s="7">
        <v>20</v>
      </c>
      <c r="F313" s="7">
        <v>12.759</v>
      </c>
      <c r="G313" s="7">
        <v>255.18</v>
      </c>
    </row>
    <row r="314" spans="1:7">
      <c r="A314" s="5">
        <v>312</v>
      </c>
      <c r="B314" s="6" t="s">
        <v>920</v>
      </c>
      <c r="C314" s="6" t="s">
        <v>921</v>
      </c>
      <c r="D314" s="6" t="s">
        <v>922</v>
      </c>
      <c r="E314" s="7">
        <v>50</v>
      </c>
      <c r="F314" s="7">
        <v>1.595</v>
      </c>
      <c r="G314" s="7">
        <v>79.75</v>
      </c>
    </row>
    <row r="315" spans="1:7">
      <c r="A315" s="5">
        <v>313</v>
      </c>
      <c r="B315" s="6" t="s">
        <v>923</v>
      </c>
      <c r="C315" s="6" t="s">
        <v>924</v>
      </c>
      <c r="D315" s="6" t="s">
        <v>925</v>
      </c>
      <c r="E315" s="7">
        <v>25</v>
      </c>
      <c r="F315" s="7">
        <v>10.632999999999999</v>
      </c>
      <c r="G315" s="7">
        <v>265.83</v>
      </c>
    </row>
    <row r="316" spans="1:7">
      <c r="A316" s="5">
        <v>314</v>
      </c>
      <c r="B316" s="6" t="s">
        <v>946</v>
      </c>
      <c r="C316" s="6" t="s">
        <v>926</v>
      </c>
      <c r="D316" s="6" t="s">
        <v>927</v>
      </c>
      <c r="E316" s="7">
        <v>50</v>
      </c>
      <c r="F316" s="7">
        <v>2.1269999999999998</v>
      </c>
      <c r="G316" s="7">
        <v>106.35</v>
      </c>
    </row>
    <row r="317" spans="1:7">
      <c r="A317" s="5">
        <v>315</v>
      </c>
      <c r="B317" s="6" t="s">
        <v>946</v>
      </c>
      <c r="C317" s="6" t="s">
        <v>928</v>
      </c>
      <c r="D317" s="6" t="s">
        <v>929</v>
      </c>
      <c r="E317" s="7">
        <v>50</v>
      </c>
      <c r="F317" s="7">
        <v>1.595</v>
      </c>
      <c r="G317" s="7">
        <v>79.75</v>
      </c>
    </row>
    <row r="318" spans="1:7">
      <c r="A318" s="5">
        <v>316</v>
      </c>
      <c r="B318" s="6" t="s">
        <v>946</v>
      </c>
      <c r="C318" s="6" t="s">
        <v>930</v>
      </c>
      <c r="D318" s="6" t="s">
        <v>931</v>
      </c>
      <c r="E318" s="7">
        <v>100</v>
      </c>
      <c r="F318" s="7">
        <v>8.5060000000000002</v>
      </c>
      <c r="G318" s="7">
        <v>850.6</v>
      </c>
    </row>
    <row r="319" spans="1:7">
      <c r="A319" s="5">
        <v>317</v>
      </c>
      <c r="B319" s="6" t="s">
        <v>946</v>
      </c>
      <c r="C319" s="6" t="s">
        <v>932</v>
      </c>
      <c r="D319" s="6" t="s">
        <v>933</v>
      </c>
      <c r="E319" s="7">
        <v>50</v>
      </c>
      <c r="F319" s="7">
        <v>4.2530000000000001</v>
      </c>
      <c r="G319" s="7">
        <v>212.65</v>
      </c>
    </row>
    <row r="320" spans="1:7">
      <c r="A320" s="5">
        <v>318</v>
      </c>
      <c r="B320" s="6" t="s">
        <v>946</v>
      </c>
      <c r="C320" s="6" t="s">
        <v>934</v>
      </c>
      <c r="D320" s="6" t="s">
        <v>935</v>
      </c>
      <c r="E320" s="7">
        <v>50</v>
      </c>
      <c r="F320" s="7">
        <v>2.6589999999999998</v>
      </c>
      <c r="G320" s="7">
        <v>132.94999999999999</v>
      </c>
    </row>
    <row r="321" spans="1:7">
      <c r="A321" s="5">
        <v>319</v>
      </c>
      <c r="B321" s="6" t="s">
        <v>946</v>
      </c>
      <c r="C321" s="6" t="s">
        <v>936</v>
      </c>
      <c r="D321" s="6" t="s">
        <v>937</v>
      </c>
      <c r="E321" s="7">
        <v>50</v>
      </c>
      <c r="F321" s="7">
        <v>0.53200000000000003</v>
      </c>
      <c r="G321" s="7">
        <v>26.6</v>
      </c>
    </row>
    <row r="322" spans="1:7">
      <c r="A322" s="5">
        <v>320</v>
      </c>
      <c r="B322" s="6" t="s">
        <v>946</v>
      </c>
      <c r="C322" s="6" t="s">
        <v>938</v>
      </c>
      <c r="D322" s="6" t="s">
        <v>939</v>
      </c>
      <c r="E322" s="7">
        <v>50</v>
      </c>
      <c r="F322" s="7">
        <v>0.53200000000000003</v>
      </c>
      <c r="G322" s="7">
        <v>26.6</v>
      </c>
    </row>
    <row r="323" spans="1:7">
      <c r="A323" s="5">
        <v>321</v>
      </c>
      <c r="B323" s="6" t="s">
        <v>946</v>
      </c>
      <c r="C323" s="6" t="s">
        <v>940</v>
      </c>
      <c r="D323" s="6" t="s">
        <v>941</v>
      </c>
      <c r="E323" s="7">
        <v>5</v>
      </c>
      <c r="F323" s="7">
        <v>15.949</v>
      </c>
      <c r="G323" s="7">
        <v>79.75</v>
      </c>
    </row>
    <row r="324" spans="1:7">
      <c r="A324" s="5">
        <v>322</v>
      </c>
      <c r="B324" s="6" t="s">
        <v>946</v>
      </c>
      <c r="C324" s="6" t="s">
        <v>942</v>
      </c>
      <c r="D324" s="6" t="s">
        <v>943</v>
      </c>
      <c r="E324" s="7">
        <v>50</v>
      </c>
      <c r="F324" s="7">
        <v>0.53200000000000003</v>
      </c>
      <c r="G324" s="7">
        <v>26.6</v>
      </c>
    </row>
    <row r="325" spans="1:7">
      <c r="A325" s="5">
        <v>323</v>
      </c>
      <c r="B325" s="6" t="s">
        <v>946</v>
      </c>
      <c r="C325" s="6" t="s">
        <v>944</v>
      </c>
      <c r="D325" s="6" t="s">
        <v>945</v>
      </c>
      <c r="E325" s="7">
        <v>50</v>
      </c>
      <c r="F325" s="7">
        <v>2.6589999999999998</v>
      </c>
      <c r="G325" s="7">
        <v>132.94999999999999</v>
      </c>
    </row>
    <row r="326" spans="1:7">
      <c r="A326" s="5">
        <v>324</v>
      </c>
      <c r="B326" s="6" t="s">
        <v>946</v>
      </c>
      <c r="C326" s="6" t="s">
        <v>947</v>
      </c>
      <c r="D326" s="6" t="s">
        <v>948</v>
      </c>
      <c r="E326" s="7">
        <v>50</v>
      </c>
      <c r="F326" s="7">
        <v>2.1269999999999998</v>
      </c>
      <c r="G326" s="7">
        <v>106.35</v>
      </c>
    </row>
    <row r="327" spans="1:7">
      <c r="A327" s="5">
        <v>325</v>
      </c>
      <c r="B327" s="6" t="s">
        <v>946</v>
      </c>
      <c r="C327" s="6" t="s">
        <v>949</v>
      </c>
      <c r="D327" s="6" t="s">
        <v>950</v>
      </c>
      <c r="E327" s="7">
        <v>50</v>
      </c>
      <c r="F327" s="7">
        <v>2.1269999999999998</v>
      </c>
      <c r="G327" s="7">
        <v>106.35</v>
      </c>
    </row>
    <row r="328" spans="1:7">
      <c r="A328" s="5">
        <v>326</v>
      </c>
      <c r="B328" s="6" t="s">
        <v>946</v>
      </c>
      <c r="C328" s="6" t="s">
        <v>951</v>
      </c>
      <c r="D328" s="6" t="s">
        <v>952</v>
      </c>
      <c r="E328" s="7">
        <v>50</v>
      </c>
      <c r="F328" s="7">
        <v>0.53200000000000003</v>
      </c>
      <c r="G328" s="7">
        <v>26.6</v>
      </c>
    </row>
    <row r="329" spans="1:7">
      <c r="A329" s="5">
        <v>327</v>
      </c>
      <c r="B329" s="6" t="s">
        <v>946</v>
      </c>
      <c r="C329" s="6" t="s">
        <v>953</v>
      </c>
      <c r="D329" s="6" t="s">
        <v>954</v>
      </c>
      <c r="E329" s="7">
        <v>50</v>
      </c>
      <c r="F329" s="7">
        <v>8.6340000000000003</v>
      </c>
      <c r="G329" s="7">
        <v>431.7</v>
      </c>
    </row>
    <row r="330" spans="1:7">
      <c r="A330" s="5">
        <v>328</v>
      </c>
      <c r="B330" s="6" t="s">
        <v>946</v>
      </c>
      <c r="C330" s="6" t="s">
        <v>955</v>
      </c>
      <c r="D330" s="6" t="s">
        <v>956</v>
      </c>
      <c r="E330" s="7">
        <v>50</v>
      </c>
      <c r="F330" s="7">
        <v>6.38</v>
      </c>
      <c r="G330" s="7">
        <v>319</v>
      </c>
    </row>
    <row r="331" spans="1:7">
      <c r="A331" s="5">
        <v>329</v>
      </c>
      <c r="B331" s="6" t="s">
        <v>946</v>
      </c>
      <c r="C331" s="6" t="s">
        <v>957</v>
      </c>
      <c r="D331" s="6" t="s">
        <v>958</v>
      </c>
      <c r="E331" s="7">
        <v>50</v>
      </c>
      <c r="F331" s="7">
        <v>6.38</v>
      </c>
      <c r="G331" s="7">
        <v>319</v>
      </c>
    </row>
    <row r="332" spans="1:7">
      <c r="A332" s="5">
        <v>330</v>
      </c>
      <c r="B332" s="6" t="s">
        <v>946</v>
      </c>
      <c r="C332" s="6" t="s">
        <v>959</v>
      </c>
      <c r="D332" s="6" t="s">
        <v>960</v>
      </c>
      <c r="E332" s="7">
        <v>25</v>
      </c>
      <c r="F332" s="7">
        <v>17.012</v>
      </c>
      <c r="G332" s="7">
        <v>425.3</v>
      </c>
    </row>
    <row r="333" spans="1:7">
      <c r="A333" s="5">
        <v>331</v>
      </c>
      <c r="B333" s="6" t="s">
        <v>946</v>
      </c>
      <c r="C333" s="6" t="s">
        <v>961</v>
      </c>
      <c r="D333" s="6" t="s">
        <v>962</v>
      </c>
      <c r="E333" s="7">
        <v>50</v>
      </c>
      <c r="F333" s="7">
        <v>2.6589999999999998</v>
      </c>
      <c r="G333" s="7">
        <v>132.94999999999999</v>
      </c>
    </row>
    <row r="334" spans="1:7">
      <c r="A334" s="5">
        <v>332</v>
      </c>
      <c r="B334" s="6" t="s">
        <v>946</v>
      </c>
      <c r="C334" s="6" t="s">
        <v>963</v>
      </c>
      <c r="D334" s="6" t="s">
        <v>964</v>
      </c>
      <c r="E334" s="7">
        <v>50</v>
      </c>
      <c r="F334" s="7">
        <v>1.595</v>
      </c>
      <c r="G334" s="7">
        <v>79.75</v>
      </c>
    </row>
    <row r="335" spans="1:7">
      <c r="A335" s="5">
        <v>333</v>
      </c>
      <c r="B335" s="6" t="s">
        <v>946</v>
      </c>
      <c r="C335" s="6" t="s">
        <v>965</v>
      </c>
      <c r="D335" s="6" t="s">
        <v>966</v>
      </c>
      <c r="E335" s="7">
        <v>50</v>
      </c>
      <c r="F335" s="7">
        <v>5.3170000000000002</v>
      </c>
      <c r="G335" s="7">
        <v>265.85000000000002</v>
      </c>
    </row>
    <row r="336" spans="1:7">
      <c r="A336" s="5">
        <v>334</v>
      </c>
      <c r="B336" s="6" t="s">
        <v>946</v>
      </c>
      <c r="C336" s="6" t="s">
        <v>967</v>
      </c>
      <c r="D336" s="6" t="s">
        <v>968</v>
      </c>
      <c r="E336" s="7">
        <v>50</v>
      </c>
      <c r="F336" s="7">
        <v>6.38</v>
      </c>
      <c r="G336" s="7">
        <v>319</v>
      </c>
    </row>
    <row r="337" spans="1:7">
      <c r="A337" s="5">
        <v>335</v>
      </c>
      <c r="B337" s="6" t="s">
        <v>946</v>
      </c>
      <c r="C337" s="6" t="s">
        <v>969</v>
      </c>
      <c r="D337" s="6" t="s">
        <v>970</v>
      </c>
      <c r="E337" s="7">
        <v>40</v>
      </c>
      <c r="F337" s="7">
        <v>6.38</v>
      </c>
      <c r="G337" s="7">
        <v>255.2</v>
      </c>
    </row>
    <row r="338" spans="1:7">
      <c r="A338" s="5">
        <v>336</v>
      </c>
      <c r="B338" s="6" t="s">
        <v>946</v>
      </c>
      <c r="C338" s="6">
        <v>310230700</v>
      </c>
      <c r="D338" s="6" t="s">
        <v>971</v>
      </c>
      <c r="E338" s="7">
        <v>50</v>
      </c>
      <c r="F338" s="7">
        <v>0.53200000000000003</v>
      </c>
      <c r="G338" s="7">
        <v>26.6</v>
      </c>
    </row>
    <row r="339" spans="1:7">
      <c r="A339" s="5">
        <v>337</v>
      </c>
      <c r="B339" s="6" t="s">
        <v>946</v>
      </c>
      <c r="C339" s="6" t="s">
        <v>972</v>
      </c>
      <c r="D339" s="6" t="s">
        <v>973</v>
      </c>
      <c r="E339" s="7">
        <v>50</v>
      </c>
      <c r="F339" s="7">
        <v>2.1269999999999998</v>
      </c>
      <c r="G339" s="7">
        <v>106.35</v>
      </c>
    </row>
    <row r="340" spans="1:7">
      <c r="A340" s="5">
        <v>338</v>
      </c>
      <c r="B340" s="6" t="s">
        <v>946</v>
      </c>
      <c r="C340" s="6" t="s">
        <v>974</v>
      </c>
      <c r="D340" s="6" t="s">
        <v>975</v>
      </c>
      <c r="E340" s="7">
        <v>50</v>
      </c>
      <c r="F340" s="7">
        <v>19.138000000000002</v>
      </c>
      <c r="G340" s="7">
        <v>956.9</v>
      </c>
    </row>
    <row r="341" spans="1:7">
      <c r="A341" s="5">
        <v>339</v>
      </c>
      <c r="B341" s="6" t="s">
        <v>946</v>
      </c>
      <c r="C341" s="6" t="s">
        <v>976</v>
      </c>
      <c r="D341" s="6" t="s">
        <v>977</v>
      </c>
      <c r="E341" s="7">
        <v>20</v>
      </c>
      <c r="F341" s="7">
        <v>21.265000000000001</v>
      </c>
      <c r="G341" s="7">
        <v>425.3</v>
      </c>
    </row>
    <row r="342" spans="1:7">
      <c r="A342" s="5">
        <v>340</v>
      </c>
      <c r="B342" s="6" t="s">
        <v>946</v>
      </c>
      <c r="C342" s="6" t="s">
        <v>978</v>
      </c>
      <c r="D342" s="6" t="s">
        <v>979</v>
      </c>
      <c r="E342" s="7">
        <v>30</v>
      </c>
      <c r="F342" s="7">
        <v>26.581</v>
      </c>
      <c r="G342" s="7">
        <v>797.43</v>
      </c>
    </row>
    <row r="343" spans="1:7">
      <c r="A343" s="5">
        <v>341</v>
      </c>
      <c r="B343" s="6" t="s">
        <v>946</v>
      </c>
      <c r="C343" s="6" t="s">
        <v>980</v>
      </c>
      <c r="D343" s="6" t="s">
        <v>981</v>
      </c>
      <c r="E343" s="7">
        <v>50</v>
      </c>
      <c r="F343" s="7">
        <v>3.19</v>
      </c>
      <c r="G343" s="7">
        <v>159.5</v>
      </c>
    </row>
    <row r="344" spans="1:7">
      <c r="A344" s="5">
        <v>342</v>
      </c>
      <c r="B344" s="6" t="s">
        <v>946</v>
      </c>
      <c r="C344" s="6" t="s">
        <v>982</v>
      </c>
      <c r="D344" s="6" t="s">
        <v>983</v>
      </c>
      <c r="E344" s="7">
        <v>50</v>
      </c>
      <c r="F344" s="7">
        <v>3.19</v>
      </c>
      <c r="G344" s="7">
        <v>159.5</v>
      </c>
    </row>
    <row r="345" spans="1:7">
      <c r="A345" s="5">
        <v>343</v>
      </c>
      <c r="B345" s="6" t="s">
        <v>946</v>
      </c>
      <c r="C345" s="6" t="s">
        <v>984</v>
      </c>
      <c r="D345" s="6" t="s">
        <v>985</v>
      </c>
      <c r="E345" s="7">
        <v>5</v>
      </c>
      <c r="F345" s="7">
        <v>15.949</v>
      </c>
      <c r="G345" s="7">
        <v>79.75</v>
      </c>
    </row>
    <row r="346" spans="1:7">
      <c r="A346" s="5">
        <v>344</v>
      </c>
      <c r="B346" s="6" t="s">
        <v>946</v>
      </c>
      <c r="C346" s="6" t="s">
        <v>986</v>
      </c>
      <c r="D346" s="6" t="s">
        <v>987</v>
      </c>
      <c r="E346" s="7">
        <v>50</v>
      </c>
      <c r="F346" s="7">
        <v>0.53200000000000003</v>
      </c>
      <c r="G346" s="7">
        <v>26.6</v>
      </c>
    </row>
    <row r="347" spans="1:7">
      <c r="A347" s="5">
        <v>345</v>
      </c>
      <c r="B347" s="6" t="s">
        <v>946</v>
      </c>
      <c r="C347" s="6" t="s">
        <v>988</v>
      </c>
      <c r="D347" s="6" t="s">
        <v>989</v>
      </c>
      <c r="E347" s="7">
        <v>50</v>
      </c>
      <c r="F347" s="7">
        <v>0.53200000000000003</v>
      </c>
      <c r="G347" s="7">
        <v>26.6</v>
      </c>
    </row>
    <row r="348" spans="1:7">
      <c r="A348" s="5">
        <v>346</v>
      </c>
      <c r="B348" s="6" t="s">
        <v>946</v>
      </c>
      <c r="C348" s="6" t="s">
        <v>990</v>
      </c>
      <c r="D348" s="6" t="s">
        <v>991</v>
      </c>
      <c r="E348" s="7">
        <v>50</v>
      </c>
      <c r="F348" s="7">
        <v>0.53200000000000003</v>
      </c>
      <c r="G348" s="7">
        <v>25.6</v>
      </c>
    </row>
    <row r="349" spans="1:7">
      <c r="A349" s="5">
        <v>347</v>
      </c>
      <c r="B349" s="6" t="s">
        <v>946</v>
      </c>
      <c r="C349" s="6" t="s">
        <v>992</v>
      </c>
      <c r="D349" s="6" t="s">
        <v>993</v>
      </c>
      <c r="E349" s="7">
        <v>80</v>
      </c>
      <c r="F349" s="7">
        <v>0.53200000000000003</v>
      </c>
      <c r="G349" s="7">
        <v>42.56</v>
      </c>
    </row>
    <row r="350" spans="1:7">
      <c r="A350" s="5">
        <v>348</v>
      </c>
      <c r="B350" s="6" t="s">
        <v>946</v>
      </c>
      <c r="C350" s="6">
        <v>13100</v>
      </c>
      <c r="D350" s="6" t="s">
        <v>994</v>
      </c>
      <c r="E350" s="7">
        <v>5</v>
      </c>
      <c r="F350" s="7">
        <v>26.581</v>
      </c>
      <c r="G350" s="7">
        <v>132.91</v>
      </c>
    </row>
    <row r="351" spans="1:7">
      <c r="A351" s="5">
        <v>349</v>
      </c>
      <c r="B351" s="6" t="s">
        <v>946</v>
      </c>
      <c r="C351" s="6" t="s">
        <v>995</v>
      </c>
      <c r="D351" s="6" t="s">
        <v>996</v>
      </c>
      <c r="E351" s="7">
        <v>5</v>
      </c>
      <c r="F351" s="7">
        <v>21.265000000000001</v>
      </c>
      <c r="G351" s="7">
        <v>106.33</v>
      </c>
    </row>
    <row r="352" spans="1:7">
      <c r="A352" s="5">
        <v>350</v>
      </c>
      <c r="B352" s="6" t="s">
        <v>946</v>
      </c>
      <c r="C352" s="6" t="s">
        <v>997</v>
      </c>
      <c r="D352" s="6" t="s">
        <v>998</v>
      </c>
      <c r="E352" s="7">
        <v>5</v>
      </c>
      <c r="F352" s="7">
        <v>5.3170000000000002</v>
      </c>
      <c r="G352" s="7">
        <v>26.59</v>
      </c>
    </row>
    <row r="353" spans="1:7">
      <c r="A353" s="5">
        <v>351</v>
      </c>
      <c r="B353" s="6" t="s">
        <v>946</v>
      </c>
      <c r="C353" s="6" t="s">
        <v>999</v>
      </c>
      <c r="D353" s="6" t="s">
        <v>1000</v>
      </c>
      <c r="E353" s="7">
        <v>50</v>
      </c>
      <c r="F353" s="7">
        <v>0.53200000000000003</v>
      </c>
      <c r="G353" s="7">
        <v>26.6</v>
      </c>
    </row>
    <row r="354" spans="1:7">
      <c r="A354" s="5">
        <v>352</v>
      </c>
      <c r="B354" s="6" t="s">
        <v>946</v>
      </c>
      <c r="C354" s="6" t="s">
        <v>1001</v>
      </c>
      <c r="D354" s="6" t="s">
        <v>1002</v>
      </c>
      <c r="E354" s="7">
        <v>5</v>
      </c>
      <c r="F354" s="7">
        <v>5.3170000000000002</v>
      </c>
      <c r="G354" s="7">
        <v>26.59</v>
      </c>
    </row>
    <row r="355" spans="1:7">
      <c r="A355" s="5">
        <v>353</v>
      </c>
      <c r="B355" s="6" t="s">
        <v>946</v>
      </c>
      <c r="C355" s="6" t="s">
        <v>1003</v>
      </c>
      <c r="D355" s="6" t="s">
        <v>1004</v>
      </c>
      <c r="E355" s="7">
        <v>50</v>
      </c>
      <c r="F355" s="7">
        <v>5.3170000000000002</v>
      </c>
      <c r="G355" s="7">
        <v>265.85000000000002</v>
      </c>
    </row>
    <row r="356" spans="1:7">
      <c r="A356" s="5">
        <v>354</v>
      </c>
      <c r="B356" s="6" t="s">
        <v>946</v>
      </c>
      <c r="C356" s="6" t="s">
        <v>1005</v>
      </c>
      <c r="D356" s="6" t="s">
        <v>1006</v>
      </c>
      <c r="E356" s="7">
        <v>20</v>
      </c>
      <c r="F356" s="7">
        <v>15.949</v>
      </c>
      <c r="G356" s="7">
        <v>318.98</v>
      </c>
    </row>
    <row r="357" spans="1:7">
      <c r="A357" s="5">
        <v>355</v>
      </c>
      <c r="B357" s="6" t="s">
        <v>946</v>
      </c>
      <c r="C357" s="6" t="s">
        <v>1007</v>
      </c>
      <c r="D357" s="6" t="s">
        <v>1008</v>
      </c>
      <c r="E357" s="7">
        <v>70</v>
      </c>
      <c r="F357" s="7">
        <v>12.759</v>
      </c>
      <c r="G357" s="7" t="s">
        <v>1009</v>
      </c>
    </row>
    <row r="358" spans="1:7">
      <c r="A358" s="5">
        <v>356</v>
      </c>
      <c r="B358" s="6" t="s">
        <v>946</v>
      </c>
      <c r="C358" s="6" t="s">
        <v>1010</v>
      </c>
      <c r="D358" s="6" t="s">
        <v>1011</v>
      </c>
      <c r="E358" s="7">
        <v>70</v>
      </c>
      <c r="F358" s="7">
        <v>12.759</v>
      </c>
      <c r="G358" s="7">
        <v>893.13</v>
      </c>
    </row>
    <row r="359" spans="1:7">
      <c r="A359" s="5">
        <v>357</v>
      </c>
      <c r="B359" s="6" t="s">
        <v>946</v>
      </c>
      <c r="C359" s="6" t="s">
        <v>1012</v>
      </c>
      <c r="D359" s="6" t="s">
        <v>1013</v>
      </c>
      <c r="E359" s="7">
        <v>40</v>
      </c>
      <c r="F359" s="7">
        <v>10.632999999999999</v>
      </c>
      <c r="G359" s="7">
        <v>425.32</v>
      </c>
    </row>
    <row r="360" spans="1:7">
      <c r="A360" s="5">
        <v>358</v>
      </c>
      <c r="B360" s="6" t="s">
        <v>946</v>
      </c>
      <c r="C360" s="6" t="s">
        <v>1014</v>
      </c>
      <c r="D360" s="6" t="s">
        <v>1015</v>
      </c>
      <c r="E360" s="7">
        <v>5</v>
      </c>
      <c r="F360" s="7">
        <v>12.759</v>
      </c>
      <c r="G360" s="7">
        <v>63.8</v>
      </c>
    </row>
    <row r="361" spans="1:7">
      <c r="A361" s="5">
        <v>359</v>
      </c>
      <c r="B361" s="6" t="s">
        <v>946</v>
      </c>
      <c r="C361" s="6" t="s">
        <v>1016</v>
      </c>
      <c r="D361" s="6" t="s">
        <v>1017</v>
      </c>
      <c r="E361" s="7">
        <v>50</v>
      </c>
      <c r="F361" s="7">
        <v>3.19</v>
      </c>
      <c r="G361" s="7">
        <v>159.5</v>
      </c>
    </row>
    <row r="362" spans="1:7">
      <c r="A362" s="5">
        <v>360</v>
      </c>
      <c r="B362" s="6" t="s">
        <v>946</v>
      </c>
      <c r="C362" s="6" t="s">
        <v>1018</v>
      </c>
      <c r="D362" s="6" t="s">
        <v>1019</v>
      </c>
      <c r="E362" s="7">
        <v>2</v>
      </c>
      <c r="F362" s="7">
        <v>63.792999999999999</v>
      </c>
      <c r="G362" s="7">
        <v>127.59</v>
      </c>
    </row>
    <row r="363" spans="1:7">
      <c r="A363" s="5">
        <v>361</v>
      </c>
      <c r="B363" s="6" t="s">
        <v>946</v>
      </c>
      <c r="C363" s="6" t="s">
        <v>1020</v>
      </c>
      <c r="D363" s="6" t="s">
        <v>1021</v>
      </c>
      <c r="E363" s="7">
        <v>2</v>
      </c>
      <c r="F363" s="7">
        <v>63.792999999999999</v>
      </c>
      <c r="G363" s="7">
        <v>127.59</v>
      </c>
    </row>
    <row r="364" spans="1:7">
      <c r="A364" s="5">
        <v>362</v>
      </c>
      <c r="B364" s="6" t="s">
        <v>946</v>
      </c>
      <c r="C364" s="6" t="s">
        <v>1022</v>
      </c>
      <c r="D364" s="6" t="s">
        <v>1023</v>
      </c>
      <c r="E364" s="7">
        <v>70</v>
      </c>
      <c r="F364" s="7">
        <v>8.3469999999999995</v>
      </c>
      <c r="G364" s="7">
        <v>584.29</v>
      </c>
    </row>
    <row r="365" spans="1:7">
      <c r="A365" s="5">
        <v>363</v>
      </c>
      <c r="B365" s="6" t="s">
        <v>946</v>
      </c>
      <c r="C365" s="6" t="s">
        <v>1024</v>
      </c>
      <c r="D365" s="6" t="s">
        <v>1025</v>
      </c>
      <c r="E365" s="7">
        <v>70</v>
      </c>
      <c r="F365" s="7">
        <v>8.3469999999999995</v>
      </c>
      <c r="G365" s="7">
        <v>584.29</v>
      </c>
    </row>
    <row r="366" spans="1:7">
      <c r="A366" s="5">
        <v>364</v>
      </c>
      <c r="B366" s="6" t="s">
        <v>1026</v>
      </c>
      <c r="C366" s="6" t="s">
        <v>1027</v>
      </c>
      <c r="D366" s="6" t="s">
        <v>1730</v>
      </c>
      <c r="E366" s="7">
        <v>70</v>
      </c>
      <c r="F366" s="7">
        <v>8.3469999999999995</v>
      </c>
      <c r="G366" s="7">
        <v>584.29</v>
      </c>
    </row>
    <row r="367" spans="1:7">
      <c r="A367" s="5">
        <v>365</v>
      </c>
      <c r="B367" s="6" t="s">
        <v>1028</v>
      </c>
      <c r="C367" s="6" t="s">
        <v>1027</v>
      </c>
      <c r="D367" s="6" t="s">
        <v>1730</v>
      </c>
      <c r="E367" s="7">
        <v>70</v>
      </c>
      <c r="F367" s="7">
        <v>8.3469999999999995</v>
      </c>
      <c r="G367" s="7">
        <v>584.29</v>
      </c>
    </row>
    <row r="368" spans="1:7">
      <c r="A368" s="5">
        <v>366</v>
      </c>
      <c r="B368" s="6" t="s">
        <v>1029</v>
      </c>
      <c r="C368" s="6" t="s">
        <v>1030</v>
      </c>
      <c r="D368" s="6" t="s">
        <v>1731</v>
      </c>
      <c r="E368" s="7">
        <v>10</v>
      </c>
      <c r="F368" s="7">
        <v>8.5060000000000002</v>
      </c>
      <c r="G368" s="7">
        <v>85.06</v>
      </c>
    </row>
    <row r="369" spans="1:7">
      <c r="A369" s="5">
        <v>367</v>
      </c>
      <c r="B369" s="6" t="s">
        <v>1031</v>
      </c>
      <c r="C369" s="6" t="s">
        <v>1032</v>
      </c>
      <c r="D369" s="6" t="s">
        <v>1732</v>
      </c>
      <c r="E369" s="7">
        <v>10</v>
      </c>
      <c r="F369" s="7">
        <v>7.9749999999999996</v>
      </c>
      <c r="G369" s="7">
        <v>79.75</v>
      </c>
    </row>
    <row r="370" spans="1:7">
      <c r="A370" s="5">
        <v>368</v>
      </c>
      <c r="B370" s="6" t="s">
        <v>1033</v>
      </c>
      <c r="C370" s="6" t="s">
        <v>1034</v>
      </c>
      <c r="D370" s="6" t="s">
        <v>1035</v>
      </c>
      <c r="E370" s="7">
        <v>10</v>
      </c>
      <c r="F370" s="7">
        <v>7.4429999999999996</v>
      </c>
      <c r="G370" s="7">
        <v>74.430000000000007</v>
      </c>
    </row>
    <row r="371" spans="1:7">
      <c r="A371" s="5">
        <v>369</v>
      </c>
      <c r="B371" s="6" t="s">
        <v>1036</v>
      </c>
      <c r="C371" s="6" t="s">
        <v>1037</v>
      </c>
      <c r="D371" s="6" t="s">
        <v>1038</v>
      </c>
      <c r="E371" s="7">
        <v>30</v>
      </c>
      <c r="F371" s="7">
        <v>19.138000000000002</v>
      </c>
      <c r="G371" s="7">
        <v>574.14</v>
      </c>
    </row>
    <row r="372" spans="1:7">
      <c r="A372" s="5">
        <v>370</v>
      </c>
      <c r="B372" s="6" t="s">
        <v>1039</v>
      </c>
      <c r="C372" s="6" t="s">
        <v>1040</v>
      </c>
      <c r="D372" s="6" t="s">
        <v>1041</v>
      </c>
      <c r="E372" s="7">
        <v>50</v>
      </c>
      <c r="F372" s="7">
        <v>3.19</v>
      </c>
      <c r="G372" s="7">
        <v>159.5</v>
      </c>
    </row>
    <row r="373" spans="1:7">
      <c r="A373" s="5">
        <v>371</v>
      </c>
      <c r="B373" s="6" t="s">
        <v>1042</v>
      </c>
      <c r="C373" s="6" t="s">
        <v>1043</v>
      </c>
      <c r="D373" s="6" t="s">
        <v>1044</v>
      </c>
      <c r="E373" s="7">
        <v>50</v>
      </c>
      <c r="F373" s="7">
        <v>3.19</v>
      </c>
      <c r="G373" s="7">
        <v>159.5</v>
      </c>
    </row>
    <row r="374" spans="1:7">
      <c r="A374" s="5">
        <v>372</v>
      </c>
      <c r="B374" s="6" t="s">
        <v>1045</v>
      </c>
      <c r="C374" s="6" t="s">
        <v>1046</v>
      </c>
      <c r="D374" s="6" t="s">
        <v>1047</v>
      </c>
      <c r="E374" s="7">
        <v>50</v>
      </c>
      <c r="F374" s="7">
        <v>3.19</v>
      </c>
      <c r="G374" s="7">
        <v>159.5</v>
      </c>
    </row>
    <row r="375" spans="1:7">
      <c r="A375" s="5">
        <v>373</v>
      </c>
      <c r="B375" s="6" t="s">
        <v>1048</v>
      </c>
      <c r="C375" s="6" t="s">
        <v>1049</v>
      </c>
      <c r="D375" s="6" t="s">
        <v>1050</v>
      </c>
      <c r="E375" s="7">
        <v>50</v>
      </c>
      <c r="F375" s="7">
        <v>3.19</v>
      </c>
      <c r="G375" s="7">
        <v>159.5</v>
      </c>
    </row>
    <row r="376" spans="1:7">
      <c r="A376" s="5">
        <v>374</v>
      </c>
      <c r="B376" s="6" t="s">
        <v>1051</v>
      </c>
      <c r="C376" s="6" t="s">
        <v>1052</v>
      </c>
      <c r="D376" s="6" t="s">
        <v>1053</v>
      </c>
      <c r="E376" s="7">
        <v>5</v>
      </c>
      <c r="F376" s="7">
        <v>42.529000000000003</v>
      </c>
      <c r="G376" s="7">
        <v>212.65</v>
      </c>
    </row>
    <row r="377" spans="1:7">
      <c r="A377" s="5">
        <v>375</v>
      </c>
      <c r="B377" s="6" t="s">
        <v>1054</v>
      </c>
      <c r="C377" s="6" t="s">
        <v>1055</v>
      </c>
      <c r="D377" s="6" t="s">
        <v>1056</v>
      </c>
      <c r="E377" s="7">
        <v>5</v>
      </c>
      <c r="F377" s="7">
        <v>42.529000000000003</v>
      </c>
      <c r="G377" s="7">
        <v>212.65</v>
      </c>
    </row>
    <row r="378" spans="1:7">
      <c r="A378" s="5">
        <v>376</v>
      </c>
      <c r="B378" s="6" t="s">
        <v>1057</v>
      </c>
      <c r="C378" s="6" t="s">
        <v>1058</v>
      </c>
      <c r="D378" s="6" t="s">
        <v>1059</v>
      </c>
      <c r="E378" s="7">
        <v>25</v>
      </c>
      <c r="F378" s="7">
        <v>63.792999999999999</v>
      </c>
      <c r="G378" s="7">
        <v>1594.83</v>
      </c>
    </row>
    <row r="379" spans="1:7">
      <c r="A379" s="5">
        <v>377</v>
      </c>
      <c r="B379" s="6" t="s">
        <v>1060</v>
      </c>
      <c r="C379" s="6" t="s">
        <v>1061</v>
      </c>
      <c r="D379" s="6" t="s">
        <v>1062</v>
      </c>
      <c r="E379" s="7">
        <v>50</v>
      </c>
      <c r="F379" s="7">
        <v>3.722</v>
      </c>
      <c r="G379" s="7">
        <v>186.1</v>
      </c>
    </row>
    <row r="380" spans="1:7">
      <c r="A380" s="5">
        <v>378</v>
      </c>
      <c r="B380" s="6" t="s">
        <v>1063</v>
      </c>
      <c r="C380" s="6" t="s">
        <v>1064</v>
      </c>
      <c r="D380" s="6" t="s">
        <v>1065</v>
      </c>
      <c r="E380" s="7">
        <v>25</v>
      </c>
      <c r="F380" s="7">
        <v>5.3170000000000002</v>
      </c>
      <c r="G380" s="7">
        <v>132.93</v>
      </c>
    </row>
    <row r="381" spans="1:7">
      <c r="A381" s="5">
        <v>379</v>
      </c>
      <c r="B381" s="6" t="s">
        <v>1066</v>
      </c>
      <c r="C381" s="6" t="s">
        <v>1067</v>
      </c>
      <c r="D381" s="6" t="s">
        <v>1068</v>
      </c>
      <c r="E381" s="7">
        <v>30</v>
      </c>
      <c r="F381" s="7">
        <v>2.1269999999999998</v>
      </c>
      <c r="G381" s="7">
        <v>63.81</v>
      </c>
    </row>
    <row r="382" spans="1:7">
      <c r="A382" s="5">
        <v>380</v>
      </c>
      <c r="B382" s="6" t="s">
        <v>1069</v>
      </c>
      <c r="C382" s="6" t="s">
        <v>1070</v>
      </c>
      <c r="D382" s="6" t="s">
        <v>1071</v>
      </c>
      <c r="E382" s="7">
        <v>50</v>
      </c>
      <c r="F382" s="7">
        <v>1.595</v>
      </c>
      <c r="G382" s="7">
        <v>79.75</v>
      </c>
    </row>
    <row r="383" spans="1:7">
      <c r="A383" s="5">
        <v>381</v>
      </c>
      <c r="B383" s="6" t="s">
        <v>1072</v>
      </c>
      <c r="C383" s="6" t="s">
        <v>1073</v>
      </c>
      <c r="D383" s="6" t="s">
        <v>1074</v>
      </c>
      <c r="E383" s="7">
        <v>50</v>
      </c>
      <c r="F383" s="7">
        <v>2.1269999999999998</v>
      </c>
      <c r="G383" s="7">
        <v>106.35</v>
      </c>
    </row>
    <row r="384" spans="1:7">
      <c r="A384" s="5">
        <v>382</v>
      </c>
      <c r="B384" s="6" t="s">
        <v>1075</v>
      </c>
      <c r="C384" s="6" t="s">
        <v>1076</v>
      </c>
      <c r="D384" s="6" t="s">
        <v>1077</v>
      </c>
      <c r="E384" s="7">
        <v>50</v>
      </c>
      <c r="F384" s="7">
        <v>2.1269999999999998</v>
      </c>
      <c r="G384" s="7">
        <v>106.35</v>
      </c>
    </row>
    <row r="385" spans="1:7">
      <c r="A385" s="5">
        <v>383</v>
      </c>
      <c r="B385" s="6" t="s">
        <v>1078</v>
      </c>
      <c r="C385" s="6" t="s">
        <v>1079</v>
      </c>
      <c r="D385" s="6" t="s">
        <v>1080</v>
      </c>
      <c r="E385" s="7">
        <v>100</v>
      </c>
      <c r="F385" s="7">
        <v>7.4429999999999996</v>
      </c>
      <c r="G385" s="7">
        <v>744.3</v>
      </c>
    </row>
    <row r="386" spans="1:7">
      <c r="A386" s="5">
        <v>384</v>
      </c>
      <c r="B386" s="6" t="s">
        <v>1081</v>
      </c>
      <c r="C386" s="6" t="s">
        <v>1082</v>
      </c>
      <c r="D386" s="6" t="s">
        <v>1083</v>
      </c>
      <c r="E386" s="7">
        <v>25</v>
      </c>
      <c r="F386" s="7">
        <v>0.63800000000000001</v>
      </c>
      <c r="G386" s="7">
        <v>15.95</v>
      </c>
    </row>
    <row r="387" spans="1:7">
      <c r="A387" s="5">
        <v>385</v>
      </c>
      <c r="B387" s="6" t="s">
        <v>1084</v>
      </c>
      <c r="C387" s="6">
        <v>210221000</v>
      </c>
      <c r="D387" s="6" t="s">
        <v>1085</v>
      </c>
      <c r="E387" s="7">
        <v>50</v>
      </c>
      <c r="F387" s="7">
        <v>1.0640000000000001</v>
      </c>
      <c r="G387" s="7">
        <v>53.2</v>
      </c>
    </row>
    <row r="388" spans="1:7">
      <c r="A388" s="5">
        <v>386</v>
      </c>
      <c r="B388" s="6" t="s">
        <v>1086</v>
      </c>
      <c r="C388" s="6" t="s">
        <v>1087</v>
      </c>
      <c r="D388" s="6" t="s">
        <v>1088</v>
      </c>
      <c r="E388" s="7">
        <v>50</v>
      </c>
      <c r="F388" s="7">
        <v>2.6589999999999998</v>
      </c>
      <c r="G388" s="7">
        <v>132.94999999999999</v>
      </c>
    </row>
    <row r="389" spans="1:7">
      <c r="A389" s="5">
        <v>387</v>
      </c>
      <c r="B389" s="6" t="s">
        <v>1089</v>
      </c>
      <c r="C389" s="6" t="s">
        <v>1090</v>
      </c>
      <c r="D389" s="6" t="s">
        <v>1091</v>
      </c>
      <c r="E389" s="7">
        <v>50</v>
      </c>
      <c r="F389" s="7">
        <v>2.6589999999999998</v>
      </c>
      <c r="G389" s="7">
        <v>132.94999999999999</v>
      </c>
    </row>
    <row r="390" spans="1:7">
      <c r="A390" s="5">
        <v>388</v>
      </c>
      <c r="B390" s="6" t="s">
        <v>1092</v>
      </c>
      <c r="C390" s="6" t="s">
        <v>1093</v>
      </c>
      <c r="D390" s="6" t="s">
        <v>1094</v>
      </c>
      <c r="E390" s="7">
        <v>50</v>
      </c>
      <c r="F390" s="7">
        <v>0.53200000000000003</v>
      </c>
      <c r="G390" s="7">
        <v>26.6</v>
      </c>
    </row>
    <row r="391" spans="1:7">
      <c r="A391" s="5">
        <v>389</v>
      </c>
      <c r="B391" s="6" t="s">
        <v>1095</v>
      </c>
      <c r="C391" s="6" t="s">
        <v>1096</v>
      </c>
      <c r="D391" s="6" t="s">
        <v>1097</v>
      </c>
      <c r="E391" s="7">
        <v>50</v>
      </c>
      <c r="F391" s="7">
        <v>2.6589999999999998</v>
      </c>
      <c r="G391" s="7">
        <v>132.94999999999999</v>
      </c>
    </row>
    <row r="392" spans="1:7">
      <c r="A392" s="5">
        <v>390</v>
      </c>
      <c r="B392" s="6" t="s">
        <v>1098</v>
      </c>
      <c r="C392" s="6" t="s">
        <v>1099</v>
      </c>
      <c r="D392" s="6" t="s">
        <v>1100</v>
      </c>
      <c r="E392" s="7">
        <v>70</v>
      </c>
      <c r="F392" s="7">
        <v>6.38</v>
      </c>
      <c r="G392" s="7">
        <v>446.6</v>
      </c>
    </row>
    <row r="393" spans="1:7">
      <c r="A393" s="5">
        <v>391</v>
      </c>
      <c r="B393" s="6" t="s">
        <v>1101</v>
      </c>
      <c r="C393" s="6" t="s">
        <v>1102</v>
      </c>
      <c r="D393" s="6" t="s">
        <v>1103</v>
      </c>
      <c r="E393" s="7">
        <v>70</v>
      </c>
      <c r="F393" s="7">
        <v>6.38</v>
      </c>
      <c r="G393" s="7">
        <v>446.6</v>
      </c>
    </row>
    <row r="394" spans="1:7">
      <c r="A394" s="5">
        <v>392</v>
      </c>
      <c r="B394" s="6" t="s">
        <v>1104</v>
      </c>
      <c r="C394" s="6" t="s">
        <v>1105</v>
      </c>
      <c r="D394" s="6" t="s">
        <v>1106</v>
      </c>
      <c r="E394" s="7">
        <v>50</v>
      </c>
      <c r="F394" s="7">
        <v>5.3170000000000002</v>
      </c>
      <c r="G394" s="7">
        <v>265.85000000000002</v>
      </c>
    </row>
    <row r="395" spans="1:7">
      <c r="A395" s="5">
        <v>393</v>
      </c>
      <c r="B395" s="6" t="s">
        <v>1107</v>
      </c>
      <c r="C395" s="6" t="s">
        <v>1108</v>
      </c>
      <c r="D395" s="6" t="s">
        <v>1109</v>
      </c>
      <c r="E395" s="7">
        <v>50</v>
      </c>
      <c r="F395" s="7">
        <v>15.949</v>
      </c>
      <c r="G395" s="7">
        <v>797.45</v>
      </c>
    </row>
    <row r="396" spans="1:7">
      <c r="A396" s="5">
        <v>394</v>
      </c>
      <c r="B396" s="6" t="s">
        <v>1110</v>
      </c>
      <c r="C396" s="6" t="s">
        <v>1111</v>
      </c>
      <c r="D396" s="6" t="s">
        <v>1112</v>
      </c>
      <c r="E396" s="7">
        <v>50</v>
      </c>
      <c r="F396" s="7">
        <v>15.949</v>
      </c>
      <c r="G396" s="7">
        <v>797.45</v>
      </c>
    </row>
    <row r="397" spans="1:7">
      <c r="A397" s="5">
        <v>395</v>
      </c>
      <c r="B397" s="6" t="s">
        <v>1113</v>
      </c>
      <c r="C397" s="6" t="s">
        <v>1114</v>
      </c>
      <c r="D397" s="6" t="s">
        <v>1115</v>
      </c>
      <c r="E397" s="7">
        <v>50</v>
      </c>
      <c r="F397" s="7">
        <v>1.0640000000000001</v>
      </c>
      <c r="G397" s="7">
        <v>53.2</v>
      </c>
    </row>
    <row r="398" spans="1:7">
      <c r="A398" s="5">
        <v>396</v>
      </c>
      <c r="B398" s="6" t="s">
        <v>1116</v>
      </c>
      <c r="C398" s="6" t="s">
        <v>1117</v>
      </c>
      <c r="D398" s="6" t="s">
        <v>1118</v>
      </c>
      <c r="E398" s="7">
        <v>50</v>
      </c>
      <c r="F398" s="7">
        <v>1.0640000000000001</v>
      </c>
      <c r="G398" s="7">
        <v>53.2</v>
      </c>
    </row>
    <row r="399" spans="1:7">
      <c r="A399" s="5">
        <v>397</v>
      </c>
      <c r="B399" s="6" t="s">
        <v>1119</v>
      </c>
      <c r="C399" s="6" t="s">
        <v>1120</v>
      </c>
      <c r="D399" s="6" t="s">
        <v>1121</v>
      </c>
      <c r="E399" s="7">
        <v>40</v>
      </c>
      <c r="F399" s="7">
        <v>6.38</v>
      </c>
      <c r="G399" s="7">
        <v>255.2</v>
      </c>
    </row>
    <row r="400" spans="1:7">
      <c r="A400" s="5">
        <v>398</v>
      </c>
      <c r="B400" s="6" t="s">
        <v>1122</v>
      </c>
      <c r="C400" s="6" t="s">
        <v>1123</v>
      </c>
      <c r="D400" s="6" t="s">
        <v>1124</v>
      </c>
      <c r="E400" s="7">
        <v>50</v>
      </c>
      <c r="F400" s="7">
        <v>3.19</v>
      </c>
      <c r="G400" s="7">
        <v>159.5</v>
      </c>
    </row>
    <row r="401" spans="1:7">
      <c r="A401" s="5">
        <v>399</v>
      </c>
      <c r="B401" s="6" t="s">
        <v>1125</v>
      </c>
      <c r="C401" s="6" t="s">
        <v>1126</v>
      </c>
      <c r="D401" s="6" t="s">
        <v>1127</v>
      </c>
      <c r="E401" s="7">
        <v>50</v>
      </c>
      <c r="F401" s="7">
        <v>2.6589999999999998</v>
      </c>
      <c r="G401" s="7">
        <v>132.94999999999999</v>
      </c>
    </row>
    <row r="402" spans="1:7">
      <c r="A402" s="5">
        <v>400</v>
      </c>
      <c r="B402" s="6" t="s">
        <v>1128</v>
      </c>
      <c r="C402" s="6" t="s">
        <v>1129</v>
      </c>
      <c r="D402" s="6" t="s">
        <v>1130</v>
      </c>
      <c r="E402" s="7">
        <v>50</v>
      </c>
      <c r="F402" s="7">
        <v>4.2530000000000001</v>
      </c>
      <c r="G402" s="7">
        <v>212.65</v>
      </c>
    </row>
    <row r="403" spans="1:7">
      <c r="A403" s="5">
        <v>401</v>
      </c>
      <c r="B403" s="6" t="s">
        <v>1131</v>
      </c>
      <c r="C403" s="6" t="s">
        <v>1132</v>
      </c>
      <c r="D403" s="6" t="s">
        <v>1133</v>
      </c>
      <c r="E403" s="7">
        <v>20</v>
      </c>
      <c r="F403" s="7">
        <v>11.696</v>
      </c>
      <c r="G403" s="7">
        <v>233.92</v>
      </c>
    </row>
    <row r="404" spans="1:7">
      <c r="A404" s="5">
        <v>402</v>
      </c>
      <c r="B404" s="6" t="s">
        <v>1134</v>
      </c>
      <c r="C404" s="6" t="s">
        <v>1135</v>
      </c>
      <c r="D404" s="6" t="s">
        <v>1136</v>
      </c>
      <c r="E404" s="7">
        <v>50</v>
      </c>
      <c r="F404" s="7">
        <v>21.265000000000001</v>
      </c>
      <c r="G404" s="7">
        <v>1063.25</v>
      </c>
    </row>
    <row r="405" spans="1:7">
      <c r="A405" s="5">
        <v>403</v>
      </c>
      <c r="B405" s="6" t="s">
        <v>1137</v>
      </c>
      <c r="C405" s="6">
        <v>310330200</v>
      </c>
      <c r="D405" s="6" t="s">
        <v>1138</v>
      </c>
      <c r="E405" s="7">
        <v>50</v>
      </c>
      <c r="F405" s="7">
        <v>0.63800000000000001</v>
      </c>
      <c r="G405" s="7">
        <v>31.9</v>
      </c>
    </row>
    <row r="406" spans="1:7">
      <c r="A406" s="5">
        <v>404</v>
      </c>
      <c r="B406" s="6" t="s">
        <v>1139</v>
      </c>
      <c r="C406" s="6" t="s">
        <v>1140</v>
      </c>
      <c r="D406" s="6" t="s">
        <v>1141</v>
      </c>
      <c r="E406" s="7">
        <v>50</v>
      </c>
      <c r="F406" s="7">
        <v>1.595</v>
      </c>
      <c r="G406" s="7">
        <v>79.75</v>
      </c>
    </row>
    <row r="407" spans="1:7">
      <c r="A407" s="5">
        <v>405</v>
      </c>
      <c r="B407" s="6" t="s">
        <v>1142</v>
      </c>
      <c r="C407" s="6" t="s">
        <v>1143</v>
      </c>
      <c r="D407" s="6" t="s">
        <v>1144</v>
      </c>
      <c r="E407" s="7">
        <v>50</v>
      </c>
      <c r="F407" s="7">
        <v>1.595</v>
      </c>
      <c r="G407" s="7">
        <v>79.75</v>
      </c>
    </row>
    <row r="408" spans="1:7">
      <c r="A408" s="5">
        <v>406</v>
      </c>
      <c r="B408" s="6" t="s">
        <v>1145</v>
      </c>
      <c r="C408" s="6" t="s">
        <v>1146</v>
      </c>
      <c r="D408" s="6" t="s">
        <v>1147</v>
      </c>
      <c r="E408" s="7">
        <v>50</v>
      </c>
      <c r="F408" s="7">
        <v>0.53200000000000003</v>
      </c>
      <c r="G408" s="7">
        <v>26.6</v>
      </c>
    </row>
    <row r="409" spans="1:7">
      <c r="A409" s="5">
        <v>407</v>
      </c>
      <c r="B409" s="6" t="s">
        <v>1148</v>
      </c>
      <c r="C409" s="6" t="s">
        <v>1149</v>
      </c>
      <c r="D409" s="6" t="s">
        <v>1150</v>
      </c>
      <c r="E409" s="7">
        <v>5</v>
      </c>
      <c r="F409" s="7">
        <v>26.581</v>
      </c>
      <c r="G409" s="7">
        <v>132.91</v>
      </c>
    </row>
    <row r="410" spans="1:7">
      <c r="A410" s="5">
        <v>408</v>
      </c>
      <c r="B410" s="6" t="s">
        <v>1151</v>
      </c>
      <c r="C410" s="6" t="s">
        <v>1152</v>
      </c>
      <c r="D410" s="6" t="s">
        <v>1153</v>
      </c>
      <c r="E410" s="7">
        <v>50</v>
      </c>
      <c r="F410" s="7">
        <v>21.265000000000001</v>
      </c>
      <c r="G410" s="7">
        <v>1063.25</v>
      </c>
    </row>
    <row r="411" spans="1:7">
      <c r="A411" s="5">
        <v>409</v>
      </c>
      <c r="B411" s="6" t="s">
        <v>1154</v>
      </c>
      <c r="C411" s="6" t="s">
        <v>1155</v>
      </c>
      <c r="D411" s="6" t="s">
        <v>1156</v>
      </c>
      <c r="E411" s="7">
        <v>20</v>
      </c>
      <c r="F411" s="7">
        <v>14.885</v>
      </c>
      <c r="G411" s="7">
        <v>297.7</v>
      </c>
    </row>
    <row r="412" spans="1:7">
      <c r="A412" s="5">
        <v>410</v>
      </c>
      <c r="B412" s="6" t="s">
        <v>1157</v>
      </c>
      <c r="C412" s="6" t="s">
        <v>1158</v>
      </c>
      <c r="D412" s="6" t="s">
        <v>1159</v>
      </c>
      <c r="E412" s="7">
        <v>50</v>
      </c>
      <c r="F412" s="7">
        <v>12.759</v>
      </c>
      <c r="G412" s="7">
        <v>637.95000000000005</v>
      </c>
    </row>
    <row r="413" spans="1:7">
      <c r="A413" s="5">
        <v>411</v>
      </c>
      <c r="B413" s="6" t="s">
        <v>1160</v>
      </c>
      <c r="C413" s="6" t="s">
        <v>1161</v>
      </c>
      <c r="D413" s="6" t="s">
        <v>1162</v>
      </c>
      <c r="E413" s="7">
        <v>50</v>
      </c>
      <c r="F413" s="7">
        <v>12.759</v>
      </c>
      <c r="G413" s="7">
        <v>637.95000000000005</v>
      </c>
    </row>
    <row r="414" spans="1:7">
      <c r="A414" s="5">
        <v>412</v>
      </c>
      <c r="B414" s="6" t="s">
        <v>1163</v>
      </c>
      <c r="C414" s="6" t="s">
        <v>1164</v>
      </c>
      <c r="D414" s="6" t="s">
        <v>1165</v>
      </c>
      <c r="E414" s="7">
        <v>30</v>
      </c>
      <c r="F414" s="7">
        <v>12.759</v>
      </c>
      <c r="G414" s="7">
        <v>382.77</v>
      </c>
    </row>
    <row r="415" spans="1:7">
      <c r="A415" s="5">
        <v>413</v>
      </c>
      <c r="B415" s="6" t="s">
        <v>1166</v>
      </c>
      <c r="C415" s="6" t="s">
        <v>1167</v>
      </c>
      <c r="D415" s="6" t="s">
        <v>1168</v>
      </c>
      <c r="E415" s="7">
        <v>30</v>
      </c>
      <c r="F415" s="7">
        <v>10.632999999999999</v>
      </c>
      <c r="G415" s="7">
        <v>318.99</v>
      </c>
    </row>
    <row r="416" spans="1:7">
      <c r="A416" s="5">
        <v>414</v>
      </c>
      <c r="B416" s="6" t="s">
        <v>1169</v>
      </c>
      <c r="C416" s="6" t="s">
        <v>1170</v>
      </c>
      <c r="D416" s="6" t="s">
        <v>1171</v>
      </c>
      <c r="E416" s="7">
        <v>5</v>
      </c>
      <c r="F416" s="7">
        <v>12.759</v>
      </c>
      <c r="G416" s="7">
        <v>63.8</v>
      </c>
    </row>
    <row r="417" spans="1:7">
      <c r="A417" s="5">
        <v>415</v>
      </c>
      <c r="B417" s="6" t="s">
        <v>1172</v>
      </c>
      <c r="C417" s="6" t="s">
        <v>1173</v>
      </c>
      <c r="D417" s="6" t="s">
        <v>1174</v>
      </c>
      <c r="E417" s="7">
        <v>50</v>
      </c>
      <c r="F417" s="7">
        <v>1.595</v>
      </c>
      <c r="G417" s="7">
        <v>79.75</v>
      </c>
    </row>
    <row r="418" spans="1:7">
      <c r="A418" s="5">
        <v>416</v>
      </c>
      <c r="B418" s="6" t="s">
        <v>1175</v>
      </c>
      <c r="C418" s="6" t="s">
        <v>1176</v>
      </c>
      <c r="D418" s="6" t="s">
        <v>1177</v>
      </c>
      <c r="E418" s="7">
        <v>50</v>
      </c>
      <c r="F418" s="7">
        <v>1.595</v>
      </c>
      <c r="G418" s="7">
        <v>79.75</v>
      </c>
    </row>
    <row r="419" spans="1:7">
      <c r="A419" s="5">
        <v>417</v>
      </c>
      <c r="B419" s="6" t="s">
        <v>1178</v>
      </c>
      <c r="C419" s="6" t="s">
        <v>1179</v>
      </c>
      <c r="D419" s="6" t="s">
        <v>1723</v>
      </c>
      <c r="E419" s="7">
        <v>2</v>
      </c>
      <c r="F419" s="7">
        <v>53.161000000000001</v>
      </c>
      <c r="G419" s="7">
        <v>106.32</v>
      </c>
    </row>
    <row r="420" spans="1:7">
      <c r="A420" s="5">
        <v>418</v>
      </c>
      <c r="B420" s="6" t="s">
        <v>1180</v>
      </c>
      <c r="C420" s="6" t="s">
        <v>1181</v>
      </c>
      <c r="D420" s="6" t="s">
        <v>1724</v>
      </c>
      <c r="E420" s="7">
        <v>2</v>
      </c>
      <c r="F420" s="7">
        <v>53.161000000000001</v>
      </c>
      <c r="G420" s="7">
        <v>106.32</v>
      </c>
    </row>
    <row r="421" spans="1:7">
      <c r="A421" s="5">
        <v>419</v>
      </c>
      <c r="B421" s="6" t="s">
        <v>1182</v>
      </c>
      <c r="C421" s="6" t="s">
        <v>1183</v>
      </c>
      <c r="D421" s="6" t="s">
        <v>1184</v>
      </c>
      <c r="E421" s="7">
        <v>50</v>
      </c>
      <c r="F421" s="7">
        <v>6.38</v>
      </c>
      <c r="G421" s="7">
        <v>319</v>
      </c>
    </row>
    <row r="422" spans="1:7">
      <c r="A422" s="5">
        <v>420</v>
      </c>
      <c r="B422" s="6" t="s">
        <v>1185</v>
      </c>
      <c r="C422" s="6" t="s">
        <v>1186</v>
      </c>
      <c r="D422" s="6" t="s">
        <v>1187</v>
      </c>
      <c r="E422" s="7">
        <v>50</v>
      </c>
      <c r="F422" s="7">
        <v>6.38</v>
      </c>
      <c r="G422" s="7">
        <v>319</v>
      </c>
    </row>
    <row r="423" spans="1:7">
      <c r="A423" s="5">
        <v>421</v>
      </c>
      <c r="B423" s="6" t="s">
        <v>1188</v>
      </c>
      <c r="C423" s="6" t="s">
        <v>1189</v>
      </c>
      <c r="D423" s="6" t="s">
        <v>1190</v>
      </c>
      <c r="E423" s="7">
        <v>50</v>
      </c>
      <c r="F423" s="7">
        <v>6.38</v>
      </c>
      <c r="G423" s="7">
        <v>319</v>
      </c>
    </row>
    <row r="424" spans="1:7">
      <c r="A424" s="5">
        <v>422</v>
      </c>
      <c r="B424" s="6" t="s">
        <v>1191</v>
      </c>
      <c r="C424" s="6" t="s">
        <v>1192</v>
      </c>
      <c r="D424" s="6" t="s">
        <v>1193</v>
      </c>
      <c r="E424" s="7">
        <v>50</v>
      </c>
      <c r="F424" s="7">
        <v>6.38</v>
      </c>
      <c r="G424" s="7">
        <v>319</v>
      </c>
    </row>
    <row r="425" spans="1:7">
      <c r="A425" s="5">
        <v>423</v>
      </c>
      <c r="B425" s="6" t="s">
        <v>1194</v>
      </c>
      <c r="C425" s="6" t="s">
        <v>1195</v>
      </c>
      <c r="D425" s="6" t="s">
        <v>1196</v>
      </c>
      <c r="E425" s="7">
        <v>20</v>
      </c>
      <c r="F425" s="7">
        <v>5.3170000000000002</v>
      </c>
      <c r="G425" s="7">
        <v>106.34</v>
      </c>
    </row>
    <row r="426" spans="1:7">
      <c r="A426" s="5">
        <v>424</v>
      </c>
      <c r="B426" s="6" t="s">
        <v>1197</v>
      </c>
      <c r="C426" s="6" t="s">
        <v>1198</v>
      </c>
      <c r="D426" s="6" t="s">
        <v>1199</v>
      </c>
      <c r="E426" s="7">
        <v>30</v>
      </c>
      <c r="F426" s="7">
        <v>15.949</v>
      </c>
      <c r="G426" s="7">
        <v>478.47</v>
      </c>
    </row>
    <row r="427" spans="1:7">
      <c r="A427" s="5">
        <v>425</v>
      </c>
      <c r="B427" s="6" t="s">
        <v>1200</v>
      </c>
      <c r="C427" s="6" t="s">
        <v>1201</v>
      </c>
      <c r="D427" s="6" t="s">
        <v>1202</v>
      </c>
      <c r="E427" s="7">
        <v>50</v>
      </c>
      <c r="F427" s="7">
        <v>2.6589999999999998</v>
      </c>
      <c r="G427" s="7">
        <v>132.94999999999999</v>
      </c>
    </row>
    <row r="428" spans="1:7">
      <c r="A428" s="5">
        <v>426</v>
      </c>
      <c r="B428" s="6" t="s">
        <v>1203</v>
      </c>
      <c r="C428" s="6" t="s">
        <v>1204</v>
      </c>
      <c r="D428" s="6" t="s">
        <v>1205</v>
      </c>
      <c r="E428" s="7">
        <v>50</v>
      </c>
      <c r="F428" s="7">
        <v>2.6589999999999998</v>
      </c>
      <c r="G428" s="7">
        <v>132.94999999999999</v>
      </c>
    </row>
    <row r="429" spans="1:7">
      <c r="A429" s="5">
        <v>427</v>
      </c>
      <c r="B429" s="6" t="s">
        <v>1206</v>
      </c>
      <c r="C429" s="6" t="s">
        <v>1207</v>
      </c>
      <c r="D429" s="6" t="s">
        <v>1208</v>
      </c>
      <c r="E429" s="7">
        <v>50</v>
      </c>
      <c r="F429" s="7">
        <v>2.6589999999999998</v>
      </c>
      <c r="G429" s="7">
        <v>132.94999999999999</v>
      </c>
    </row>
    <row r="430" spans="1:7">
      <c r="A430" s="5">
        <v>428</v>
      </c>
      <c r="B430" s="6" t="s">
        <v>1209</v>
      </c>
      <c r="C430" s="6" t="s">
        <v>1210</v>
      </c>
      <c r="D430" s="6" t="s">
        <v>1211</v>
      </c>
      <c r="E430" s="7">
        <v>50</v>
      </c>
      <c r="F430" s="7">
        <v>2.6589999999999998</v>
      </c>
      <c r="G430" s="7">
        <v>132.94999999999999</v>
      </c>
    </row>
    <row r="431" spans="1:7">
      <c r="A431" s="5">
        <v>429</v>
      </c>
      <c r="B431" s="6" t="s">
        <v>1212</v>
      </c>
      <c r="C431" s="6" t="s">
        <v>1213</v>
      </c>
      <c r="D431" s="6" t="s">
        <v>1214</v>
      </c>
      <c r="E431" s="7">
        <v>5</v>
      </c>
      <c r="F431" s="7">
        <v>42.529000000000003</v>
      </c>
      <c r="G431" s="7">
        <v>212.65</v>
      </c>
    </row>
    <row r="432" spans="1:7">
      <c r="A432" s="5">
        <v>430</v>
      </c>
      <c r="B432" s="6" t="s">
        <v>1215</v>
      </c>
      <c r="C432" s="6" t="s">
        <v>1216</v>
      </c>
      <c r="D432" s="6" t="s">
        <v>1217</v>
      </c>
      <c r="E432" s="7">
        <v>2</v>
      </c>
      <c r="F432" s="7">
        <v>42.529000000000003</v>
      </c>
      <c r="G432" s="7">
        <v>85.06</v>
      </c>
    </row>
    <row r="433" spans="1:7">
      <c r="A433" s="5">
        <v>431</v>
      </c>
      <c r="B433" s="6" t="s">
        <v>1218</v>
      </c>
      <c r="C433" s="6" t="s">
        <v>1219</v>
      </c>
      <c r="D433" s="6" t="s">
        <v>1220</v>
      </c>
      <c r="E433" s="7">
        <v>30</v>
      </c>
      <c r="F433" s="7">
        <v>63.792999999999999</v>
      </c>
      <c r="G433" s="7">
        <v>1913.79</v>
      </c>
    </row>
    <row r="434" spans="1:7">
      <c r="A434" s="5">
        <v>432</v>
      </c>
      <c r="B434" s="6" t="s">
        <v>1221</v>
      </c>
      <c r="C434" s="6" t="s">
        <v>1222</v>
      </c>
      <c r="D434" s="6" t="s">
        <v>1223</v>
      </c>
      <c r="E434" s="7">
        <v>50</v>
      </c>
      <c r="F434" s="7">
        <v>2.6589999999999998</v>
      </c>
      <c r="G434" s="7">
        <v>132.94999999999999</v>
      </c>
    </row>
    <row r="435" spans="1:7">
      <c r="A435" s="5">
        <v>433</v>
      </c>
      <c r="B435" s="6" t="s">
        <v>1224</v>
      </c>
      <c r="C435" s="6" t="s">
        <v>1225</v>
      </c>
      <c r="D435" s="6" t="s">
        <v>1226</v>
      </c>
      <c r="E435" s="7">
        <v>50</v>
      </c>
      <c r="F435" s="7">
        <v>0.31900000000000001</v>
      </c>
      <c r="G435" s="7">
        <v>15.95</v>
      </c>
    </row>
    <row r="436" spans="1:7">
      <c r="A436" s="5">
        <v>434</v>
      </c>
      <c r="B436" s="6" t="s">
        <v>1227</v>
      </c>
      <c r="C436" s="6" t="s">
        <v>1228</v>
      </c>
      <c r="D436" s="6" t="s">
        <v>1229</v>
      </c>
      <c r="E436" s="7">
        <v>50</v>
      </c>
      <c r="F436" s="7">
        <v>0.31900000000000001</v>
      </c>
      <c r="G436" s="7">
        <v>15.95</v>
      </c>
    </row>
    <row r="437" spans="1:7">
      <c r="A437" s="5">
        <v>435</v>
      </c>
      <c r="B437" s="6" t="s">
        <v>1230</v>
      </c>
      <c r="C437" s="6" t="s">
        <v>1231</v>
      </c>
      <c r="D437" s="6" t="s">
        <v>1232</v>
      </c>
      <c r="E437" s="7">
        <v>50</v>
      </c>
      <c r="F437" s="7">
        <v>0.31900000000000001</v>
      </c>
      <c r="G437" s="7">
        <v>15.95</v>
      </c>
    </row>
    <row r="438" spans="1:7">
      <c r="A438" s="5">
        <v>436</v>
      </c>
      <c r="B438" s="6" t="s">
        <v>1233</v>
      </c>
      <c r="C438" s="6" t="s">
        <v>1234</v>
      </c>
      <c r="D438" s="6" t="s">
        <v>1725</v>
      </c>
      <c r="E438" s="7">
        <v>50</v>
      </c>
      <c r="F438" s="7">
        <v>0.107</v>
      </c>
      <c r="G438" s="7">
        <v>5.35</v>
      </c>
    </row>
    <row r="439" spans="1:7">
      <c r="A439" s="5">
        <v>437</v>
      </c>
      <c r="B439" s="6" t="s">
        <v>1235</v>
      </c>
      <c r="C439" s="6" t="s">
        <v>1236</v>
      </c>
      <c r="D439" s="6" t="s">
        <v>1237</v>
      </c>
      <c r="E439" s="7">
        <v>50</v>
      </c>
      <c r="F439" s="7">
        <v>0.21299999999999999</v>
      </c>
      <c r="G439" s="7">
        <v>10.65</v>
      </c>
    </row>
    <row r="440" spans="1:7">
      <c r="A440" s="5">
        <v>438</v>
      </c>
      <c r="B440" s="6" t="s">
        <v>1238</v>
      </c>
      <c r="C440" s="6" t="s">
        <v>1239</v>
      </c>
      <c r="D440" s="6" t="s">
        <v>1240</v>
      </c>
      <c r="E440" s="7">
        <v>50</v>
      </c>
      <c r="F440" s="7">
        <v>4.2530000000000001</v>
      </c>
      <c r="G440" s="7">
        <v>212.65</v>
      </c>
    </row>
    <row r="441" spans="1:7">
      <c r="A441" s="5">
        <v>439</v>
      </c>
      <c r="B441" s="6" t="s">
        <v>1241</v>
      </c>
      <c r="C441" s="10"/>
      <c r="D441" s="6" t="s">
        <v>1242</v>
      </c>
      <c r="E441" s="7">
        <v>50</v>
      </c>
      <c r="F441" s="7">
        <v>0.63800000000000001</v>
      </c>
      <c r="G441" s="7">
        <v>31.9</v>
      </c>
    </row>
    <row r="442" spans="1:7">
      <c r="A442" s="5">
        <v>440</v>
      </c>
      <c r="B442" s="6" t="s">
        <v>1243</v>
      </c>
      <c r="C442" s="10"/>
      <c r="D442" s="6" t="s">
        <v>1244</v>
      </c>
      <c r="E442" s="7">
        <v>25</v>
      </c>
      <c r="F442" s="7">
        <v>1.0640000000000001</v>
      </c>
      <c r="G442" s="7">
        <v>26.6</v>
      </c>
    </row>
    <row r="443" spans="1:7">
      <c r="A443" s="5">
        <v>441</v>
      </c>
      <c r="B443" s="6" t="s">
        <v>1245</v>
      </c>
      <c r="C443" s="6" t="s">
        <v>1246</v>
      </c>
      <c r="D443" s="6" t="s">
        <v>1247</v>
      </c>
      <c r="E443" s="7">
        <v>30</v>
      </c>
      <c r="F443" s="7">
        <v>3.2959999999999998</v>
      </c>
      <c r="G443" s="7">
        <v>98.88</v>
      </c>
    </row>
    <row r="444" spans="1:7">
      <c r="A444" s="5">
        <v>442</v>
      </c>
      <c r="B444" s="6" t="s">
        <v>1248</v>
      </c>
      <c r="C444" s="10"/>
      <c r="D444" s="6" t="s">
        <v>1249</v>
      </c>
      <c r="E444" s="7">
        <v>50</v>
      </c>
      <c r="F444" s="7">
        <v>0.63800000000000001</v>
      </c>
      <c r="G444" s="7">
        <v>31.9</v>
      </c>
    </row>
    <row r="445" spans="1:7">
      <c r="A445" s="5">
        <v>443</v>
      </c>
      <c r="B445" s="6" t="s">
        <v>1250</v>
      </c>
      <c r="C445" s="10"/>
      <c r="D445" s="6" t="s">
        <v>1251</v>
      </c>
      <c r="E445" s="7">
        <v>50</v>
      </c>
      <c r="F445" s="7">
        <v>2.1269999999999998</v>
      </c>
      <c r="G445" s="7">
        <v>106.35</v>
      </c>
    </row>
    <row r="446" spans="1:7">
      <c r="A446" s="5">
        <v>444</v>
      </c>
      <c r="B446" s="6" t="s">
        <v>1252</v>
      </c>
      <c r="C446" s="6" t="s">
        <v>1253</v>
      </c>
      <c r="D446" s="6" t="s">
        <v>1254</v>
      </c>
      <c r="E446" s="7">
        <v>50</v>
      </c>
      <c r="F446" s="7">
        <v>10.632999999999999</v>
      </c>
      <c r="G446" s="7">
        <v>531.65</v>
      </c>
    </row>
    <row r="447" spans="1:7">
      <c r="A447" s="5">
        <v>445</v>
      </c>
      <c r="B447" s="6" t="s">
        <v>1255</v>
      </c>
      <c r="C447" s="6" t="s">
        <v>1256</v>
      </c>
      <c r="D447" s="6" t="s">
        <v>1257</v>
      </c>
      <c r="E447" s="7">
        <v>50</v>
      </c>
      <c r="F447" s="7">
        <v>0.53200000000000003</v>
      </c>
      <c r="G447" s="7">
        <v>26.6</v>
      </c>
    </row>
    <row r="448" spans="1:7">
      <c r="A448" s="5">
        <v>446</v>
      </c>
      <c r="B448" s="6" t="s">
        <v>1258</v>
      </c>
      <c r="C448" s="10"/>
      <c r="D448" s="6" t="s">
        <v>1259</v>
      </c>
      <c r="E448" s="7">
        <v>50</v>
      </c>
      <c r="F448" s="7">
        <v>0.745</v>
      </c>
      <c r="G448" s="7">
        <v>37.25</v>
      </c>
    </row>
    <row r="449" spans="1:7">
      <c r="A449" s="5">
        <v>447</v>
      </c>
      <c r="B449" s="6" t="s">
        <v>1260</v>
      </c>
      <c r="C449" s="10"/>
      <c r="D449" s="6" t="s">
        <v>1261</v>
      </c>
      <c r="E449" s="7">
        <v>50</v>
      </c>
      <c r="F449" s="7">
        <v>4.2530000000000001</v>
      </c>
      <c r="G449" s="7">
        <v>212.65</v>
      </c>
    </row>
    <row r="450" spans="1:7">
      <c r="A450" s="5">
        <v>448</v>
      </c>
      <c r="B450" s="6" t="s">
        <v>1262</v>
      </c>
      <c r="C450" s="6" t="s">
        <v>1263</v>
      </c>
      <c r="D450" s="6" t="s">
        <v>1264</v>
      </c>
      <c r="E450" s="7">
        <v>50</v>
      </c>
      <c r="F450" s="7">
        <v>1.17</v>
      </c>
      <c r="G450" s="7">
        <v>58.5</v>
      </c>
    </row>
    <row r="451" spans="1:7">
      <c r="A451" s="5">
        <v>449</v>
      </c>
      <c r="B451" s="6" t="s">
        <v>1265</v>
      </c>
      <c r="C451" s="6" t="s">
        <v>1266</v>
      </c>
      <c r="D451" s="6" t="s">
        <v>1267</v>
      </c>
      <c r="E451" s="7">
        <v>50</v>
      </c>
      <c r="F451" s="7">
        <v>0.107</v>
      </c>
      <c r="G451" s="7">
        <v>5.35</v>
      </c>
    </row>
    <row r="452" spans="1:7">
      <c r="A452" s="5">
        <v>450</v>
      </c>
      <c r="B452" s="6" t="s">
        <v>1268</v>
      </c>
      <c r="C452" s="10"/>
      <c r="D452" s="6" t="s">
        <v>1269</v>
      </c>
      <c r="E452" s="7">
        <v>50</v>
      </c>
      <c r="F452" s="7">
        <v>0.85099999999999998</v>
      </c>
      <c r="G452" s="7">
        <v>42.55</v>
      </c>
    </row>
    <row r="453" spans="1:7">
      <c r="A453" s="5">
        <v>451</v>
      </c>
      <c r="B453" s="6" t="s">
        <v>1270</v>
      </c>
      <c r="C453" s="6" t="s">
        <v>1271</v>
      </c>
      <c r="D453" s="6" t="s">
        <v>1272</v>
      </c>
      <c r="E453" s="7">
        <v>50</v>
      </c>
      <c r="F453" s="7">
        <v>1.595</v>
      </c>
      <c r="G453" s="7">
        <v>79.75</v>
      </c>
    </row>
    <row r="454" spans="1:7">
      <c r="A454" s="5">
        <v>452</v>
      </c>
      <c r="B454" s="6" t="s">
        <v>1273</v>
      </c>
      <c r="C454" s="6" t="s">
        <v>1274</v>
      </c>
      <c r="D454" s="6" t="s">
        <v>1275</v>
      </c>
      <c r="E454" s="7">
        <v>50</v>
      </c>
      <c r="F454" s="7">
        <v>0.107</v>
      </c>
      <c r="G454" s="7">
        <v>5.35</v>
      </c>
    </row>
    <row r="455" spans="1:7">
      <c r="A455" s="5">
        <v>453</v>
      </c>
      <c r="B455" s="6" t="s">
        <v>1276</v>
      </c>
      <c r="C455" s="10"/>
      <c r="D455" s="6" t="s">
        <v>1277</v>
      </c>
      <c r="E455" s="7">
        <v>50</v>
      </c>
      <c r="F455" s="7">
        <v>0.17100000000000001</v>
      </c>
      <c r="G455" s="7">
        <v>8.5500000000000007</v>
      </c>
    </row>
    <row r="456" spans="1:7">
      <c r="A456" s="5">
        <v>454</v>
      </c>
      <c r="B456" s="6" t="s">
        <v>1278</v>
      </c>
      <c r="C456" s="10"/>
      <c r="D456" s="6" t="s">
        <v>1279</v>
      </c>
      <c r="E456" s="7">
        <v>50</v>
      </c>
      <c r="F456" s="7">
        <v>8.5060000000000002</v>
      </c>
      <c r="G456" s="7">
        <v>425.3</v>
      </c>
    </row>
    <row r="457" spans="1:7">
      <c r="A457" s="5">
        <v>455</v>
      </c>
      <c r="B457" s="6" t="s">
        <v>1280</v>
      </c>
      <c r="C457" s="10"/>
      <c r="D457" s="6" t="s">
        <v>1281</v>
      </c>
      <c r="E457" s="7">
        <v>50</v>
      </c>
      <c r="F457" s="7">
        <v>4.2530000000000001</v>
      </c>
      <c r="G457" s="7">
        <v>212.65</v>
      </c>
    </row>
    <row r="458" spans="1:7">
      <c r="A458" s="5">
        <v>456</v>
      </c>
      <c r="B458" s="6" t="s">
        <v>1282</v>
      </c>
      <c r="C458" s="10"/>
      <c r="D458" s="6" t="s">
        <v>1283</v>
      </c>
      <c r="E458" s="7">
        <v>10</v>
      </c>
      <c r="F458" s="7">
        <v>53.161000000000001</v>
      </c>
      <c r="G458" s="7">
        <v>531.61</v>
      </c>
    </row>
    <row r="459" spans="1:7">
      <c r="A459" s="5">
        <v>457</v>
      </c>
      <c r="B459" s="6" t="s">
        <v>1284</v>
      </c>
      <c r="C459" s="6" t="s">
        <v>1285</v>
      </c>
      <c r="D459" s="6" t="s">
        <v>1286</v>
      </c>
      <c r="E459" s="7">
        <v>50</v>
      </c>
      <c r="F459" s="7">
        <v>2.7650000000000001</v>
      </c>
      <c r="G459" s="7">
        <v>138.25</v>
      </c>
    </row>
    <row r="460" spans="1:7">
      <c r="A460" s="5">
        <v>458</v>
      </c>
      <c r="B460" s="6" t="s">
        <v>1287</v>
      </c>
      <c r="C460" s="6" t="s">
        <v>1288</v>
      </c>
      <c r="D460" s="6" t="s">
        <v>1289</v>
      </c>
      <c r="E460" s="7">
        <v>50</v>
      </c>
      <c r="F460" s="7">
        <v>3.19</v>
      </c>
      <c r="G460" s="7">
        <v>159.5</v>
      </c>
    </row>
    <row r="461" spans="1:7">
      <c r="A461" s="5">
        <v>459</v>
      </c>
      <c r="B461" s="6" t="s">
        <v>1290</v>
      </c>
      <c r="C461" s="10"/>
      <c r="D461" s="6" t="s">
        <v>1291</v>
      </c>
      <c r="E461" s="7">
        <v>50</v>
      </c>
      <c r="F461" s="7">
        <v>8.8889999999999993</v>
      </c>
      <c r="G461" s="7">
        <v>444.45</v>
      </c>
    </row>
    <row r="462" spans="1:7">
      <c r="A462" s="5">
        <v>460</v>
      </c>
      <c r="B462" s="6" t="s">
        <v>1292</v>
      </c>
      <c r="C462" s="10"/>
      <c r="D462" s="6" t="s">
        <v>1293</v>
      </c>
      <c r="E462" s="7">
        <v>50</v>
      </c>
      <c r="F462" s="7">
        <v>1.0640000000000001</v>
      </c>
      <c r="G462" s="7">
        <v>53.2</v>
      </c>
    </row>
    <row r="463" spans="1:7">
      <c r="A463" s="5">
        <v>461</v>
      </c>
      <c r="B463" s="6" t="s">
        <v>1294</v>
      </c>
      <c r="C463" s="6" t="s">
        <v>1295</v>
      </c>
      <c r="D463" s="6" t="s">
        <v>1296</v>
      </c>
      <c r="E463" s="7">
        <v>50</v>
      </c>
      <c r="F463" s="7">
        <v>2.9769999999999999</v>
      </c>
      <c r="G463" s="7">
        <v>148.85</v>
      </c>
    </row>
    <row r="464" spans="1:7">
      <c r="A464" s="5">
        <v>462</v>
      </c>
      <c r="B464" s="6" t="s">
        <v>1297</v>
      </c>
      <c r="C464" s="10"/>
      <c r="D464" s="6" t="s">
        <v>1298</v>
      </c>
      <c r="E464" s="7">
        <v>50</v>
      </c>
      <c r="F464" s="7">
        <v>2.1269999999999998</v>
      </c>
      <c r="G464" s="7">
        <v>106.35</v>
      </c>
    </row>
    <row r="465" spans="1:7">
      <c r="A465" s="5">
        <v>463</v>
      </c>
      <c r="B465" s="6" t="s">
        <v>1299</v>
      </c>
      <c r="C465" s="10"/>
      <c r="D465" s="6" t="s">
        <v>1300</v>
      </c>
      <c r="E465" s="7">
        <v>50</v>
      </c>
      <c r="F465" s="7">
        <v>2.1269999999999998</v>
      </c>
      <c r="G465" s="7">
        <v>106.35</v>
      </c>
    </row>
    <row r="466" spans="1:7">
      <c r="A466" s="5">
        <v>464</v>
      </c>
      <c r="B466" s="6" t="s">
        <v>1301</v>
      </c>
      <c r="C466" s="6" t="s">
        <v>1302</v>
      </c>
      <c r="D466" s="6" t="s">
        <v>1303</v>
      </c>
      <c r="E466" s="7">
        <v>10</v>
      </c>
      <c r="F466" s="7">
        <v>2.1269999999999998</v>
      </c>
      <c r="G466" s="7">
        <v>21.27</v>
      </c>
    </row>
    <row r="467" spans="1:7">
      <c r="A467" s="5">
        <v>465</v>
      </c>
      <c r="B467" s="6" t="s">
        <v>1304</v>
      </c>
      <c r="C467" s="6" t="s">
        <v>1305</v>
      </c>
      <c r="D467" s="6" t="s">
        <v>1306</v>
      </c>
      <c r="E467" s="7">
        <v>10</v>
      </c>
      <c r="F467" s="7">
        <v>31.896999999999998</v>
      </c>
      <c r="G467" s="7">
        <v>318.97000000000003</v>
      </c>
    </row>
    <row r="468" spans="1:7">
      <c r="A468" s="5">
        <v>466</v>
      </c>
      <c r="B468" s="6" t="s">
        <v>1307</v>
      </c>
      <c r="C468" s="10"/>
      <c r="D468" s="6" t="s">
        <v>1308</v>
      </c>
      <c r="E468" s="7">
        <v>50</v>
      </c>
      <c r="F468" s="7">
        <v>0.17100000000000001</v>
      </c>
      <c r="G468" s="7">
        <v>8.5500000000000007</v>
      </c>
    </row>
    <row r="469" spans="1:7">
      <c r="A469" s="5">
        <v>467</v>
      </c>
      <c r="B469" s="6" t="s">
        <v>1309</v>
      </c>
      <c r="C469" s="6" t="s">
        <v>1310</v>
      </c>
      <c r="D469" s="6" t="s">
        <v>1311</v>
      </c>
      <c r="E469" s="7">
        <v>20</v>
      </c>
      <c r="F469" s="7">
        <v>58.476999999999997</v>
      </c>
      <c r="G469" s="7">
        <v>1169.54</v>
      </c>
    </row>
    <row r="470" spans="1:7">
      <c r="A470" s="5">
        <v>468</v>
      </c>
      <c r="B470" s="6" t="s">
        <v>1312</v>
      </c>
      <c r="C470" s="6" t="s">
        <v>1313</v>
      </c>
      <c r="D470" s="6" t="s">
        <v>1314</v>
      </c>
      <c r="E470" s="7">
        <v>50</v>
      </c>
      <c r="F470" s="7">
        <v>2.4460000000000002</v>
      </c>
      <c r="G470" s="7">
        <v>122.3</v>
      </c>
    </row>
    <row r="471" spans="1:7">
      <c r="A471" s="5">
        <v>469</v>
      </c>
      <c r="B471" s="6" t="s">
        <v>1315</v>
      </c>
      <c r="C471" s="6" t="s">
        <v>1316</v>
      </c>
      <c r="D471" s="6" t="s">
        <v>1317</v>
      </c>
      <c r="E471" s="7">
        <v>50</v>
      </c>
      <c r="F471" s="7">
        <v>2.4460000000000002</v>
      </c>
      <c r="G471" s="7" t="s">
        <v>1318</v>
      </c>
    </row>
    <row r="472" spans="1:7">
      <c r="A472" s="5">
        <v>470</v>
      </c>
      <c r="B472" s="6" t="s">
        <v>1319</v>
      </c>
      <c r="C472" s="6" t="s">
        <v>1320</v>
      </c>
      <c r="D472" s="6" t="s">
        <v>1321</v>
      </c>
      <c r="E472" s="7">
        <v>50</v>
      </c>
      <c r="F472" s="7">
        <v>7.6559999999999997</v>
      </c>
      <c r="G472" s="7">
        <v>382.8</v>
      </c>
    </row>
    <row r="473" spans="1:7">
      <c r="A473" s="5">
        <v>471</v>
      </c>
      <c r="B473" s="6" t="s">
        <v>1322</v>
      </c>
      <c r="C473" s="10"/>
      <c r="D473" s="6" t="s">
        <v>1323</v>
      </c>
      <c r="E473" s="7">
        <v>25</v>
      </c>
      <c r="F473" s="7">
        <v>2.1269999999999998</v>
      </c>
      <c r="G473" s="7">
        <v>53.18</v>
      </c>
    </row>
    <row r="474" spans="1:7">
      <c r="A474" s="5">
        <v>472</v>
      </c>
      <c r="B474" s="6" t="s">
        <v>1324</v>
      </c>
      <c r="C474" s="6" t="s">
        <v>1325</v>
      </c>
      <c r="D474" s="6" t="s">
        <v>1326</v>
      </c>
      <c r="E474" s="7">
        <v>10</v>
      </c>
      <c r="F474" s="7">
        <v>21.265000000000001</v>
      </c>
      <c r="G474" s="7">
        <v>212.65</v>
      </c>
    </row>
    <row r="475" spans="1:7">
      <c r="A475" s="5">
        <v>473</v>
      </c>
      <c r="B475" s="6" t="s">
        <v>1327</v>
      </c>
      <c r="C475" s="10"/>
      <c r="D475" s="6" t="s">
        <v>1328</v>
      </c>
      <c r="E475" s="7">
        <v>50</v>
      </c>
      <c r="F475" s="7">
        <v>1.0640000000000001</v>
      </c>
      <c r="G475" s="7">
        <v>53.2</v>
      </c>
    </row>
    <row r="476" spans="1:7">
      <c r="A476" s="5">
        <v>474</v>
      </c>
      <c r="B476" s="6" t="s">
        <v>1329</v>
      </c>
      <c r="C476" s="6" t="s">
        <v>1330</v>
      </c>
      <c r="D476" s="6" t="s">
        <v>1331</v>
      </c>
      <c r="E476" s="7">
        <v>50</v>
      </c>
      <c r="F476" s="7">
        <v>12.759</v>
      </c>
      <c r="G476" s="7">
        <v>637.95000000000005</v>
      </c>
    </row>
    <row r="477" spans="1:7">
      <c r="A477" s="5">
        <v>475</v>
      </c>
      <c r="B477" s="6" t="s">
        <v>1332</v>
      </c>
      <c r="C477" s="6" t="s">
        <v>1333</v>
      </c>
      <c r="D477" s="6" t="s">
        <v>1334</v>
      </c>
      <c r="E477" s="7">
        <v>50</v>
      </c>
      <c r="F477" s="7">
        <v>10.632999999999999</v>
      </c>
      <c r="G477" s="7">
        <v>531.65</v>
      </c>
    </row>
    <row r="478" spans="1:7">
      <c r="A478" s="5">
        <v>476</v>
      </c>
      <c r="B478" s="6" t="s">
        <v>1335</v>
      </c>
      <c r="C478" s="10"/>
      <c r="D478" s="6" t="s">
        <v>1336</v>
      </c>
      <c r="E478" s="7">
        <v>10</v>
      </c>
      <c r="F478" s="7">
        <v>37.213000000000001</v>
      </c>
      <c r="G478" s="7">
        <v>372.13</v>
      </c>
    </row>
    <row r="479" spans="1:7">
      <c r="A479" s="5">
        <v>477</v>
      </c>
      <c r="B479" s="6" t="s">
        <v>1337</v>
      </c>
      <c r="C479" s="6" t="s">
        <v>1338</v>
      </c>
      <c r="D479" s="6" t="s">
        <v>1339</v>
      </c>
      <c r="E479" s="7">
        <v>50</v>
      </c>
      <c r="F479" s="7">
        <v>0.31900000000000001</v>
      </c>
      <c r="G479" s="7">
        <v>15.95</v>
      </c>
    </row>
    <row r="480" spans="1:7">
      <c r="A480" s="5">
        <v>478</v>
      </c>
      <c r="B480" s="6" t="s">
        <v>1340</v>
      </c>
      <c r="C480" s="6" t="s">
        <v>1341</v>
      </c>
      <c r="D480" s="6" t="s">
        <v>1342</v>
      </c>
      <c r="E480" s="7">
        <v>50</v>
      </c>
      <c r="F480" s="7">
        <v>0.745</v>
      </c>
      <c r="G480" s="7">
        <v>37.25</v>
      </c>
    </row>
    <row r="481" spans="1:7">
      <c r="A481" s="5">
        <v>479</v>
      </c>
      <c r="B481" s="6" t="s">
        <v>1343</v>
      </c>
      <c r="C481" s="6" t="s">
        <v>1344</v>
      </c>
      <c r="D481" s="6" t="s">
        <v>1345</v>
      </c>
      <c r="E481" s="7">
        <v>50</v>
      </c>
      <c r="F481" s="7">
        <v>4.4999999999999998E-2</v>
      </c>
      <c r="G481" s="7">
        <v>2.25</v>
      </c>
    </row>
    <row r="482" spans="1:7">
      <c r="A482" s="5">
        <v>480</v>
      </c>
      <c r="B482" s="6" t="s">
        <v>1346</v>
      </c>
      <c r="C482" s="6" t="s">
        <v>1347</v>
      </c>
      <c r="D482" s="6" t="s">
        <v>1348</v>
      </c>
      <c r="E482" s="7">
        <v>50</v>
      </c>
      <c r="F482" s="7">
        <v>4.4999999999999998E-2</v>
      </c>
      <c r="G482" s="7">
        <v>2.25</v>
      </c>
    </row>
    <row r="483" spans="1:7">
      <c r="A483" s="5">
        <v>481</v>
      </c>
      <c r="B483" s="6" t="s">
        <v>1349</v>
      </c>
      <c r="C483" s="6" t="s">
        <v>1350</v>
      </c>
      <c r="D483" s="6" t="s">
        <v>1351</v>
      </c>
      <c r="E483" s="7">
        <v>50</v>
      </c>
      <c r="F483" s="7">
        <v>2.34</v>
      </c>
      <c r="G483" s="7">
        <v>117</v>
      </c>
    </row>
    <row r="484" spans="1:7">
      <c r="A484" s="5">
        <v>482</v>
      </c>
      <c r="B484" s="6" t="s">
        <v>1352</v>
      </c>
      <c r="C484" s="6" t="s">
        <v>1353</v>
      </c>
      <c r="D484" s="6" t="s">
        <v>1354</v>
      </c>
      <c r="E484" s="7">
        <v>50</v>
      </c>
      <c r="F484" s="7">
        <v>1.595</v>
      </c>
      <c r="G484" s="7">
        <v>79.75</v>
      </c>
    </row>
    <row r="485" spans="1:7">
      <c r="A485" s="5">
        <v>483</v>
      </c>
      <c r="B485" s="6" t="s">
        <v>1355</v>
      </c>
      <c r="C485" s="6" t="s">
        <v>1356</v>
      </c>
      <c r="D485" s="6" t="s">
        <v>1357</v>
      </c>
      <c r="E485" s="7">
        <v>50</v>
      </c>
      <c r="F485" s="7">
        <v>0.107</v>
      </c>
      <c r="G485" s="7">
        <v>5.35</v>
      </c>
    </row>
    <row r="486" spans="1:7">
      <c r="A486" s="5">
        <v>484</v>
      </c>
      <c r="B486" s="6" t="s">
        <v>1358</v>
      </c>
      <c r="C486" s="6" t="s">
        <v>1359</v>
      </c>
      <c r="D486" s="6" t="s">
        <v>1360</v>
      </c>
      <c r="E486" s="7">
        <v>50</v>
      </c>
      <c r="F486" s="7">
        <v>0.21299999999999999</v>
      </c>
      <c r="G486" s="7">
        <v>10.65</v>
      </c>
    </row>
    <row r="487" spans="1:7">
      <c r="A487" s="5">
        <v>485</v>
      </c>
      <c r="B487" s="6" t="s">
        <v>1361</v>
      </c>
      <c r="C487" s="10"/>
      <c r="D487" s="6" t="s">
        <v>1362</v>
      </c>
      <c r="E487" s="7">
        <v>50</v>
      </c>
      <c r="F487" s="7">
        <v>5.3170000000000002</v>
      </c>
      <c r="G487" s="7">
        <v>265.85000000000002</v>
      </c>
    </row>
    <row r="488" spans="1:7">
      <c r="A488" s="5">
        <v>486</v>
      </c>
      <c r="B488" s="6" t="s">
        <v>1363</v>
      </c>
      <c r="C488" s="6" t="s">
        <v>1364</v>
      </c>
      <c r="D488" s="6" t="s">
        <v>1365</v>
      </c>
      <c r="E488" s="7">
        <v>50</v>
      </c>
      <c r="F488" s="7">
        <v>3.0960000000000001</v>
      </c>
      <c r="G488" s="7">
        <v>154.80000000000001</v>
      </c>
    </row>
    <row r="489" spans="1:7">
      <c r="A489" s="5">
        <v>487</v>
      </c>
      <c r="B489" s="6" t="s">
        <v>1366</v>
      </c>
      <c r="C489" s="10"/>
      <c r="D489" s="6" t="s">
        <v>1367</v>
      </c>
      <c r="E489" s="7">
        <v>10</v>
      </c>
      <c r="F489" s="7">
        <v>53.161000000000001</v>
      </c>
      <c r="G489" s="7">
        <v>531.61</v>
      </c>
    </row>
    <row r="490" spans="1:7">
      <c r="A490" s="5">
        <v>488</v>
      </c>
      <c r="B490" s="6" t="s">
        <v>1368</v>
      </c>
      <c r="C490" s="10"/>
      <c r="D490" s="6" t="s">
        <v>1369</v>
      </c>
      <c r="E490" s="7">
        <v>50</v>
      </c>
      <c r="F490" s="7">
        <v>2.7650000000000001</v>
      </c>
      <c r="G490" s="7">
        <v>138.25</v>
      </c>
    </row>
    <row r="491" spans="1:7">
      <c r="A491" s="5">
        <v>489</v>
      </c>
      <c r="B491" s="6" t="s">
        <v>1370</v>
      </c>
      <c r="C491" s="10"/>
      <c r="D491" s="6" t="s">
        <v>1371</v>
      </c>
      <c r="E491" s="7">
        <v>50</v>
      </c>
      <c r="F491" s="7">
        <v>1.0640000000000001</v>
      </c>
      <c r="G491" s="7">
        <v>53.2</v>
      </c>
    </row>
    <row r="492" spans="1:7">
      <c r="A492" s="5">
        <v>490</v>
      </c>
      <c r="B492" s="6" t="s">
        <v>1372</v>
      </c>
      <c r="C492" s="10"/>
      <c r="D492" s="6" t="s">
        <v>1373</v>
      </c>
      <c r="E492" s="7">
        <v>50</v>
      </c>
      <c r="F492" s="7">
        <v>2.9769999999999999</v>
      </c>
      <c r="G492" s="7">
        <v>148.85</v>
      </c>
    </row>
    <row r="493" spans="1:7">
      <c r="A493" s="5">
        <v>491</v>
      </c>
      <c r="B493" s="6" t="s">
        <v>1374</v>
      </c>
      <c r="C493" s="6" t="s">
        <v>1375</v>
      </c>
      <c r="D493" s="6" t="s">
        <v>1376</v>
      </c>
      <c r="E493" s="7">
        <v>50</v>
      </c>
      <c r="F493" s="7">
        <v>2.7E-2</v>
      </c>
      <c r="G493" s="7">
        <v>1.35</v>
      </c>
    </row>
    <row r="494" spans="1:7">
      <c r="A494" s="5">
        <v>492</v>
      </c>
      <c r="B494" s="6" t="s">
        <v>1377</v>
      </c>
      <c r="C494" s="10"/>
      <c r="D494" s="6" t="s">
        <v>1378</v>
      </c>
      <c r="E494" s="7">
        <v>25</v>
      </c>
      <c r="F494" s="7">
        <v>2.1269999999999998</v>
      </c>
      <c r="G494" s="7">
        <v>53.18</v>
      </c>
    </row>
    <row r="495" spans="1:7">
      <c r="A495" s="5">
        <v>493</v>
      </c>
      <c r="B495" s="6" t="s">
        <v>1379</v>
      </c>
      <c r="C495" s="10"/>
      <c r="D495" s="6" t="s">
        <v>1380</v>
      </c>
      <c r="E495" s="7">
        <v>50</v>
      </c>
      <c r="F495" s="7">
        <v>0.17100000000000001</v>
      </c>
      <c r="G495" s="7">
        <v>8.5500000000000007</v>
      </c>
    </row>
    <row r="496" spans="1:7">
      <c r="A496" s="5">
        <v>494</v>
      </c>
      <c r="B496" s="6" t="s">
        <v>1381</v>
      </c>
      <c r="C496" s="6" t="s">
        <v>1382</v>
      </c>
      <c r="D496" s="6" t="s">
        <v>1383</v>
      </c>
      <c r="E496" s="7">
        <v>50</v>
      </c>
      <c r="F496" s="7">
        <v>0.11700000000000001</v>
      </c>
      <c r="G496" s="7">
        <v>5.85</v>
      </c>
    </row>
    <row r="497" spans="1:7">
      <c r="A497" s="5">
        <v>495</v>
      </c>
      <c r="B497" s="6" t="s">
        <v>1384</v>
      </c>
      <c r="C497" s="6" t="s">
        <v>1385</v>
      </c>
      <c r="D497" s="6" t="s">
        <v>1386</v>
      </c>
      <c r="E497" s="7">
        <v>20</v>
      </c>
      <c r="F497" s="7">
        <v>2.9239999999999999</v>
      </c>
      <c r="G497" s="7">
        <v>58.48</v>
      </c>
    </row>
    <row r="498" spans="1:7">
      <c r="A498" s="5">
        <v>496</v>
      </c>
      <c r="B498" s="6" t="s">
        <v>1387</v>
      </c>
      <c r="C498" s="10"/>
      <c r="D498" s="6" t="s">
        <v>1388</v>
      </c>
      <c r="E498" s="7">
        <v>10</v>
      </c>
      <c r="F498" s="7">
        <v>9.7200000000000006</v>
      </c>
      <c r="G498" s="7">
        <v>97.2</v>
      </c>
    </row>
    <row r="499" spans="1:7">
      <c r="A499" s="5">
        <v>497</v>
      </c>
      <c r="B499" s="6" t="s">
        <v>1389</v>
      </c>
      <c r="C499" s="10"/>
      <c r="D499" s="6" t="s">
        <v>1390</v>
      </c>
      <c r="E499" s="7">
        <v>50</v>
      </c>
      <c r="F499" s="7">
        <v>3.19</v>
      </c>
      <c r="G499" s="7">
        <v>159.5</v>
      </c>
    </row>
    <row r="500" spans="1:7">
      <c r="A500" s="5">
        <v>498</v>
      </c>
      <c r="B500" s="6" t="s">
        <v>1391</v>
      </c>
      <c r="C500" s="10"/>
      <c r="D500" s="6" t="s">
        <v>1392</v>
      </c>
      <c r="E500" s="7">
        <v>10</v>
      </c>
      <c r="F500" s="7">
        <v>58.476999999999997</v>
      </c>
      <c r="G500" s="7">
        <v>584.77</v>
      </c>
    </row>
    <row r="501" spans="1:7">
      <c r="A501" s="5">
        <v>499</v>
      </c>
      <c r="B501" s="6" t="s">
        <v>1393</v>
      </c>
      <c r="C501" s="10"/>
      <c r="D501" s="6" t="s">
        <v>1394</v>
      </c>
      <c r="E501" s="7">
        <v>50</v>
      </c>
      <c r="F501" s="7">
        <v>8.5060000000000002</v>
      </c>
      <c r="G501" s="7">
        <v>425.3</v>
      </c>
    </row>
    <row r="502" spans="1:7">
      <c r="A502" s="5">
        <v>500</v>
      </c>
      <c r="B502" s="6" t="s">
        <v>1395</v>
      </c>
      <c r="C502" s="6" t="s">
        <v>1396</v>
      </c>
      <c r="D502" s="6" t="s">
        <v>1397</v>
      </c>
      <c r="E502" s="7">
        <v>50</v>
      </c>
      <c r="F502" s="7">
        <v>1.0640000000000001</v>
      </c>
      <c r="G502" s="7">
        <v>53.2</v>
      </c>
    </row>
    <row r="503" spans="1:7">
      <c r="A503" s="5">
        <v>501</v>
      </c>
      <c r="B503" s="6" t="s">
        <v>1398</v>
      </c>
      <c r="C503" s="6" t="s">
        <v>1399</v>
      </c>
      <c r="D503" s="6" t="s">
        <v>1400</v>
      </c>
      <c r="E503" s="7">
        <v>50</v>
      </c>
      <c r="F503" s="7">
        <v>0.21299999999999999</v>
      </c>
      <c r="G503" s="7">
        <v>10.65</v>
      </c>
    </row>
    <row r="504" spans="1:7">
      <c r="A504" s="5">
        <v>502</v>
      </c>
      <c r="B504" s="6" t="s">
        <v>1401</v>
      </c>
      <c r="C504" s="6" t="s">
        <v>1402</v>
      </c>
      <c r="D504" s="6" t="s">
        <v>1403</v>
      </c>
      <c r="E504" s="7">
        <v>50</v>
      </c>
      <c r="F504" s="7">
        <v>1.595</v>
      </c>
      <c r="G504" s="7">
        <v>79.75</v>
      </c>
    </row>
    <row r="505" spans="1:7">
      <c r="A505" s="5">
        <v>503</v>
      </c>
      <c r="B505" s="6" t="s">
        <v>1404</v>
      </c>
      <c r="C505" s="6" t="s">
        <v>1405</v>
      </c>
      <c r="D505" s="6" t="s">
        <v>1406</v>
      </c>
      <c r="E505" s="7">
        <v>50</v>
      </c>
      <c r="F505" s="7">
        <v>0.107</v>
      </c>
      <c r="G505" s="7">
        <v>5.35</v>
      </c>
    </row>
    <row r="506" spans="1:7">
      <c r="A506" s="5">
        <v>504</v>
      </c>
      <c r="B506" s="6" t="s">
        <v>1407</v>
      </c>
      <c r="C506" s="10"/>
      <c r="D506" s="6" t="s">
        <v>1408</v>
      </c>
      <c r="E506" s="7">
        <v>50</v>
      </c>
      <c r="F506" s="7">
        <v>4.2530000000000001</v>
      </c>
      <c r="G506" s="7">
        <v>212.65</v>
      </c>
    </row>
    <row r="507" spans="1:7">
      <c r="A507" s="5">
        <v>505</v>
      </c>
      <c r="B507" s="6" t="s">
        <v>1409</v>
      </c>
      <c r="C507" s="10"/>
      <c r="D507" s="6" t="s">
        <v>1410</v>
      </c>
      <c r="E507" s="7">
        <v>10</v>
      </c>
      <c r="F507" s="7">
        <v>53.161000000000001</v>
      </c>
      <c r="G507" s="7">
        <v>531.61</v>
      </c>
    </row>
    <row r="508" spans="1:7">
      <c r="A508" s="5">
        <v>506</v>
      </c>
      <c r="B508" s="6" t="s">
        <v>1411</v>
      </c>
      <c r="C508" s="10"/>
      <c r="D508" s="6" t="s">
        <v>1412</v>
      </c>
      <c r="E508" s="7">
        <v>50</v>
      </c>
      <c r="F508" s="7">
        <v>2.7650000000000001</v>
      </c>
      <c r="G508" s="7">
        <v>138.25</v>
      </c>
    </row>
    <row r="509" spans="1:7">
      <c r="A509" s="5">
        <v>507</v>
      </c>
      <c r="B509" s="6" t="s">
        <v>1413</v>
      </c>
      <c r="C509" s="6" t="s">
        <v>1414</v>
      </c>
      <c r="D509" s="6" t="s">
        <v>1415</v>
      </c>
      <c r="E509" s="7">
        <v>10</v>
      </c>
      <c r="F509" s="7">
        <v>5.3170000000000002</v>
      </c>
      <c r="G509" s="7">
        <v>53.17</v>
      </c>
    </row>
    <row r="510" spans="1:7">
      <c r="A510" s="5">
        <v>508</v>
      </c>
      <c r="B510" s="6" t="s">
        <v>1416</v>
      </c>
      <c r="C510" s="10"/>
      <c r="D510" s="6" t="s">
        <v>1417</v>
      </c>
      <c r="E510" s="7">
        <v>25</v>
      </c>
      <c r="F510" s="7">
        <v>1.0640000000000001</v>
      </c>
      <c r="G510" s="7">
        <v>26.6</v>
      </c>
    </row>
    <row r="511" spans="1:7">
      <c r="A511" s="5">
        <v>509</v>
      </c>
      <c r="B511" s="6" t="s">
        <v>1418</v>
      </c>
      <c r="C511" s="6" t="s">
        <v>1419</v>
      </c>
      <c r="D511" s="6" t="s">
        <v>1420</v>
      </c>
      <c r="E511" s="7">
        <v>50</v>
      </c>
      <c r="F511" s="7">
        <v>3.19</v>
      </c>
      <c r="G511" s="7">
        <v>159.5</v>
      </c>
    </row>
    <row r="512" spans="1:7">
      <c r="A512" s="5">
        <v>510</v>
      </c>
      <c r="B512" s="6" t="s">
        <v>1421</v>
      </c>
      <c r="C512" s="10"/>
      <c r="D512" s="6" t="s">
        <v>1422</v>
      </c>
      <c r="E512" s="7">
        <v>25</v>
      </c>
      <c r="F512" s="7">
        <v>2.9769999999999999</v>
      </c>
      <c r="G512" s="7">
        <v>74.430000000000007</v>
      </c>
    </row>
    <row r="513" spans="1:7">
      <c r="A513" s="5">
        <v>511</v>
      </c>
      <c r="B513" s="6" t="s">
        <v>1423</v>
      </c>
      <c r="C513" s="6" t="s">
        <v>1424</v>
      </c>
      <c r="D513" s="6" t="s">
        <v>1425</v>
      </c>
      <c r="E513" s="7">
        <v>60</v>
      </c>
      <c r="F513" s="7">
        <v>1.595</v>
      </c>
      <c r="G513" s="7">
        <v>95.7</v>
      </c>
    </row>
    <row r="514" spans="1:7">
      <c r="A514" s="5">
        <v>512</v>
      </c>
      <c r="B514" s="6" t="s">
        <v>1426</v>
      </c>
      <c r="C514" s="6" t="s">
        <v>1427</v>
      </c>
      <c r="D514" s="6" t="s">
        <v>1428</v>
      </c>
      <c r="E514" s="7">
        <v>60</v>
      </c>
      <c r="F514" s="7">
        <v>1.595</v>
      </c>
      <c r="G514" s="7">
        <v>95.7</v>
      </c>
    </row>
    <row r="515" spans="1:7">
      <c r="A515" s="5">
        <v>513</v>
      </c>
      <c r="B515" s="6" t="s">
        <v>1429</v>
      </c>
      <c r="C515" s="6" t="s">
        <v>1430</v>
      </c>
      <c r="D515" s="6" t="s">
        <v>1431</v>
      </c>
      <c r="E515" s="7">
        <v>50</v>
      </c>
      <c r="F515" s="7">
        <v>0.63800000000000001</v>
      </c>
      <c r="G515" s="7">
        <v>31.9</v>
      </c>
    </row>
    <row r="516" spans="1:7">
      <c r="A516" s="5">
        <v>514</v>
      </c>
      <c r="B516" s="6" t="s">
        <v>1432</v>
      </c>
      <c r="C516" s="10"/>
      <c r="D516" s="6" t="s">
        <v>1433</v>
      </c>
      <c r="E516" s="7">
        <v>5</v>
      </c>
      <c r="F516" s="7">
        <v>1.0640000000000001</v>
      </c>
      <c r="G516" s="7">
        <v>5.32</v>
      </c>
    </row>
    <row r="517" spans="1:7">
      <c r="A517" s="5">
        <v>515</v>
      </c>
      <c r="B517" s="6" t="s">
        <v>1434</v>
      </c>
      <c r="C517" s="10"/>
      <c r="D517" s="6" t="s">
        <v>1435</v>
      </c>
      <c r="E517" s="7">
        <v>50</v>
      </c>
      <c r="F517" s="7">
        <v>0.17100000000000001</v>
      </c>
      <c r="G517" s="7">
        <v>8.5500000000000007</v>
      </c>
    </row>
    <row r="518" spans="1:7">
      <c r="A518" s="5">
        <v>516</v>
      </c>
      <c r="B518" s="6" t="s">
        <v>1436</v>
      </c>
      <c r="C518" s="6" t="s">
        <v>1437</v>
      </c>
      <c r="D518" s="6" t="s">
        <v>1438</v>
      </c>
      <c r="E518" s="7">
        <v>15</v>
      </c>
      <c r="F518" s="7">
        <v>4.2530000000000001</v>
      </c>
      <c r="G518" s="7">
        <v>63.8</v>
      </c>
    </row>
    <row r="519" spans="1:7">
      <c r="A519" s="5">
        <v>517</v>
      </c>
      <c r="B519" s="6" t="s">
        <v>1439</v>
      </c>
      <c r="C519" s="6" t="s">
        <v>1440</v>
      </c>
      <c r="D519" s="6" t="s">
        <v>1441</v>
      </c>
      <c r="E519" s="7">
        <v>25</v>
      </c>
      <c r="F519" s="7">
        <v>10.632999999999999</v>
      </c>
      <c r="G519" s="7">
        <v>265.83</v>
      </c>
    </row>
    <row r="520" spans="1:7">
      <c r="A520" s="5">
        <v>518</v>
      </c>
      <c r="B520" s="6" t="s">
        <v>1442</v>
      </c>
      <c r="C520" s="10"/>
      <c r="D520" s="6" t="s">
        <v>1443</v>
      </c>
      <c r="E520" s="7">
        <v>10</v>
      </c>
      <c r="F520" s="7">
        <v>2.1269999999999998</v>
      </c>
      <c r="G520" s="7">
        <v>21.27</v>
      </c>
    </row>
    <row r="521" spans="1:7">
      <c r="A521" s="5">
        <v>519</v>
      </c>
      <c r="B521" s="6" t="s">
        <v>1444</v>
      </c>
      <c r="C521" s="6" t="s">
        <v>1445</v>
      </c>
      <c r="D521" s="6" t="s">
        <v>1446</v>
      </c>
      <c r="E521" s="7">
        <v>40</v>
      </c>
      <c r="F521" s="7">
        <v>26.581</v>
      </c>
      <c r="G521" s="7">
        <v>1063.24</v>
      </c>
    </row>
    <row r="522" spans="1:7">
      <c r="A522" s="5">
        <v>520</v>
      </c>
      <c r="B522" s="6" t="s">
        <v>1447</v>
      </c>
      <c r="C522" s="10"/>
      <c r="D522" s="6" t="s">
        <v>1448</v>
      </c>
      <c r="E522" s="7">
        <v>50</v>
      </c>
      <c r="F522" s="7">
        <v>2.1269999999999998</v>
      </c>
      <c r="G522" s="7">
        <v>106.35</v>
      </c>
    </row>
    <row r="523" spans="1:7">
      <c r="A523" s="5">
        <v>521</v>
      </c>
      <c r="B523" s="6" t="s">
        <v>1449</v>
      </c>
      <c r="C523" s="6" t="s">
        <v>1450</v>
      </c>
      <c r="D523" s="6" t="s">
        <v>1451</v>
      </c>
      <c r="E523" s="7">
        <v>50</v>
      </c>
      <c r="F523" s="7">
        <v>0.107</v>
      </c>
      <c r="G523" s="7">
        <v>5.35</v>
      </c>
    </row>
    <row r="524" spans="1:7">
      <c r="A524" s="5">
        <v>522</v>
      </c>
      <c r="B524" s="6" t="s">
        <v>1452</v>
      </c>
      <c r="C524" s="6" t="s">
        <v>1453</v>
      </c>
      <c r="D524" s="6" t="s">
        <v>1454</v>
      </c>
      <c r="E524" s="7">
        <v>25</v>
      </c>
      <c r="F524" s="7">
        <v>21.265000000000001</v>
      </c>
      <c r="G524" s="7">
        <v>531.63</v>
      </c>
    </row>
    <row r="525" spans="1:7">
      <c r="A525" s="5">
        <v>523</v>
      </c>
      <c r="B525" s="6" t="s">
        <v>1455</v>
      </c>
      <c r="C525" s="6" t="s">
        <v>1456</v>
      </c>
      <c r="D525" s="6" t="s">
        <v>1457</v>
      </c>
      <c r="E525" s="7">
        <v>50</v>
      </c>
      <c r="F525" s="7">
        <v>0.107</v>
      </c>
      <c r="G525" s="7">
        <v>5.35</v>
      </c>
    </row>
    <row r="526" spans="1:7">
      <c r="A526" s="5">
        <v>524</v>
      </c>
      <c r="B526" s="6" t="s">
        <v>1458</v>
      </c>
      <c r="C526" s="10"/>
      <c r="D526" s="6" t="s">
        <v>1459</v>
      </c>
      <c r="E526" s="7">
        <v>5</v>
      </c>
      <c r="F526" s="7">
        <v>31.896999999999998</v>
      </c>
      <c r="G526" s="7">
        <v>159.49</v>
      </c>
    </row>
    <row r="527" spans="1:7">
      <c r="A527" s="5">
        <v>525</v>
      </c>
      <c r="B527" s="6" t="s">
        <v>1460</v>
      </c>
      <c r="C527" s="6" t="s">
        <v>1461</v>
      </c>
      <c r="D527" s="6" t="s">
        <v>1462</v>
      </c>
      <c r="E527" s="7">
        <v>50</v>
      </c>
      <c r="F527" s="7">
        <v>1.595</v>
      </c>
      <c r="G527" s="7">
        <v>79.75</v>
      </c>
    </row>
    <row r="528" spans="1:7">
      <c r="A528" s="5">
        <v>526</v>
      </c>
      <c r="B528" s="6" t="s">
        <v>1463</v>
      </c>
      <c r="C528" s="10"/>
      <c r="D528" s="6" t="s">
        <v>1464</v>
      </c>
      <c r="E528" s="7">
        <v>50</v>
      </c>
      <c r="F528" s="7">
        <v>1.595</v>
      </c>
      <c r="G528" s="7">
        <v>79.75</v>
      </c>
    </row>
    <row r="529" spans="1:7">
      <c r="A529" s="5">
        <v>527</v>
      </c>
      <c r="B529" s="6" t="s">
        <v>1465</v>
      </c>
      <c r="C529" s="10"/>
      <c r="D529" s="6" t="s">
        <v>1466</v>
      </c>
      <c r="E529" s="7">
        <v>50</v>
      </c>
      <c r="F529" s="7">
        <v>1.0640000000000001</v>
      </c>
      <c r="G529" s="7">
        <v>53.2</v>
      </c>
    </row>
    <row r="530" spans="1:7">
      <c r="A530" s="5">
        <v>528</v>
      </c>
      <c r="B530" s="6" t="s">
        <v>1467</v>
      </c>
      <c r="C530" s="10"/>
      <c r="D530" s="6" t="s">
        <v>1468</v>
      </c>
      <c r="E530" s="7">
        <v>50</v>
      </c>
      <c r="F530" s="7">
        <v>2.1269999999999998</v>
      </c>
      <c r="G530" s="7">
        <v>106.35</v>
      </c>
    </row>
    <row r="531" spans="1:7">
      <c r="A531" s="5">
        <v>529</v>
      </c>
      <c r="B531" s="6" t="s">
        <v>1469</v>
      </c>
      <c r="C531" s="6" t="s">
        <v>1470</v>
      </c>
      <c r="D531" s="6" t="s">
        <v>1471</v>
      </c>
      <c r="E531" s="7">
        <v>50</v>
      </c>
      <c r="F531" s="7">
        <v>0.85099999999999998</v>
      </c>
      <c r="G531" s="7">
        <v>42.55</v>
      </c>
    </row>
    <row r="532" spans="1:7">
      <c r="A532" s="5">
        <v>530</v>
      </c>
      <c r="B532" s="6" t="s">
        <v>1472</v>
      </c>
      <c r="C532" s="6" t="s">
        <v>1473</v>
      </c>
      <c r="D532" s="6" t="s">
        <v>1474</v>
      </c>
      <c r="E532" s="7">
        <v>50</v>
      </c>
      <c r="F532" s="7">
        <v>1.0640000000000001</v>
      </c>
      <c r="G532" s="7">
        <v>53.2</v>
      </c>
    </row>
    <row r="533" spans="1:7">
      <c r="A533" s="5">
        <v>531</v>
      </c>
      <c r="B533" s="6" t="s">
        <v>1475</v>
      </c>
      <c r="C533" s="6" t="s">
        <v>1476</v>
      </c>
      <c r="D533" s="6" t="s">
        <v>1477</v>
      </c>
      <c r="E533" s="7">
        <v>50</v>
      </c>
      <c r="F533" s="7">
        <v>3.403</v>
      </c>
      <c r="G533" s="7">
        <v>170.15</v>
      </c>
    </row>
    <row r="534" spans="1:7">
      <c r="A534" s="5">
        <v>532</v>
      </c>
      <c r="B534" s="6" t="s">
        <v>1478</v>
      </c>
      <c r="C534" s="6" t="s">
        <v>1479</v>
      </c>
      <c r="D534" s="6" t="s">
        <v>1480</v>
      </c>
      <c r="E534" s="7">
        <v>50</v>
      </c>
      <c r="F534" s="7">
        <v>4.7850000000000001</v>
      </c>
      <c r="G534" s="7">
        <v>239.25</v>
      </c>
    </row>
    <row r="535" spans="1:7">
      <c r="A535" s="5">
        <v>533</v>
      </c>
      <c r="B535" s="6" t="s">
        <v>1481</v>
      </c>
      <c r="C535" s="10"/>
      <c r="D535" s="6" t="s">
        <v>1482</v>
      </c>
      <c r="E535" s="7">
        <v>5</v>
      </c>
      <c r="F535" s="7">
        <v>31.896999999999998</v>
      </c>
      <c r="G535" s="7">
        <v>159.49</v>
      </c>
    </row>
    <row r="536" spans="1:7">
      <c r="A536" s="5">
        <v>534</v>
      </c>
      <c r="B536" s="6" t="s">
        <v>1483</v>
      </c>
      <c r="C536" s="6" t="s">
        <v>1484</v>
      </c>
      <c r="D536" s="6" t="s">
        <v>1726</v>
      </c>
      <c r="E536" s="7">
        <v>50</v>
      </c>
      <c r="F536" s="7">
        <v>2.7650000000000001</v>
      </c>
      <c r="G536" s="7">
        <v>138.25</v>
      </c>
    </row>
    <row r="537" spans="1:7">
      <c r="A537" s="5">
        <v>535</v>
      </c>
      <c r="B537" s="6" t="s">
        <v>1485</v>
      </c>
      <c r="C537" s="10"/>
      <c r="D537" s="6" t="s">
        <v>1486</v>
      </c>
      <c r="E537" s="7">
        <v>25</v>
      </c>
      <c r="F537" s="7">
        <v>21.265000000000001</v>
      </c>
      <c r="G537" s="7">
        <v>531.63</v>
      </c>
    </row>
    <row r="538" spans="1:7">
      <c r="A538" s="5">
        <v>536</v>
      </c>
      <c r="B538" s="6" t="s">
        <v>1487</v>
      </c>
      <c r="C538" s="10"/>
      <c r="D538" s="6" t="s">
        <v>1488</v>
      </c>
      <c r="E538" s="7">
        <v>25</v>
      </c>
      <c r="F538" s="7">
        <v>1.0640000000000001</v>
      </c>
      <c r="G538" s="7">
        <v>26.6</v>
      </c>
    </row>
    <row r="539" spans="1:7">
      <c r="A539" s="5">
        <v>537</v>
      </c>
      <c r="B539" s="6" t="s">
        <v>1489</v>
      </c>
      <c r="C539" s="10"/>
      <c r="D539" s="6" t="s">
        <v>1490</v>
      </c>
      <c r="E539" s="7">
        <v>50</v>
      </c>
      <c r="F539" s="7">
        <v>0.63800000000000001</v>
      </c>
      <c r="G539" s="7">
        <v>31.9</v>
      </c>
    </row>
    <row r="540" spans="1:7">
      <c r="A540" s="5">
        <v>538</v>
      </c>
      <c r="B540" s="6" t="s">
        <v>1491</v>
      </c>
      <c r="C540" s="6" t="s">
        <v>1492</v>
      </c>
      <c r="D540" s="6" t="s">
        <v>1727</v>
      </c>
      <c r="E540" s="7">
        <v>50</v>
      </c>
      <c r="F540" s="7">
        <v>2.7650000000000001</v>
      </c>
      <c r="G540" s="7">
        <v>138.25</v>
      </c>
    </row>
    <row r="541" spans="1:7">
      <c r="A541" s="5">
        <v>539</v>
      </c>
      <c r="B541" s="6" t="s">
        <v>1493</v>
      </c>
      <c r="C541" s="6" t="s">
        <v>1494</v>
      </c>
      <c r="D541" s="6" t="s">
        <v>1495</v>
      </c>
      <c r="E541" s="7">
        <v>50</v>
      </c>
      <c r="F541" s="7">
        <v>1.0640000000000001</v>
      </c>
      <c r="G541" s="7">
        <v>53.2</v>
      </c>
    </row>
    <row r="542" spans="1:7">
      <c r="A542" s="5">
        <v>540</v>
      </c>
      <c r="B542" s="6" t="s">
        <v>1496</v>
      </c>
      <c r="C542" s="10"/>
      <c r="D542" s="6" t="s">
        <v>1497</v>
      </c>
      <c r="E542" s="7">
        <v>25</v>
      </c>
      <c r="F542" s="7">
        <v>1.0640000000000001</v>
      </c>
      <c r="G542" s="7">
        <v>26.6</v>
      </c>
    </row>
    <row r="543" spans="1:7">
      <c r="A543" s="5">
        <v>541</v>
      </c>
      <c r="B543" s="6" t="s">
        <v>1498</v>
      </c>
      <c r="C543" s="10"/>
      <c r="D543" s="6" t="s">
        <v>1499</v>
      </c>
      <c r="E543" s="7">
        <v>50</v>
      </c>
      <c r="F543" s="7">
        <v>0.17100000000000001</v>
      </c>
      <c r="G543" s="7">
        <v>8.5500000000000007</v>
      </c>
    </row>
    <row r="544" spans="1:7">
      <c r="A544" s="5">
        <v>542</v>
      </c>
      <c r="B544" s="6" t="s">
        <v>1500</v>
      </c>
      <c r="C544" s="6" t="s">
        <v>1501</v>
      </c>
      <c r="D544" s="6" t="s">
        <v>1502</v>
      </c>
      <c r="E544" s="7">
        <v>15</v>
      </c>
      <c r="F544" s="7">
        <v>2.6589999999999998</v>
      </c>
      <c r="G544" s="7">
        <v>39.89</v>
      </c>
    </row>
    <row r="545" spans="1:7">
      <c r="A545" s="5">
        <v>543</v>
      </c>
      <c r="B545" s="6" t="s">
        <v>1503</v>
      </c>
      <c r="C545" s="6" t="s">
        <v>1504</v>
      </c>
      <c r="D545" s="6" t="s">
        <v>1505</v>
      </c>
      <c r="E545" s="7">
        <v>50</v>
      </c>
      <c r="F545" s="7">
        <v>2.552</v>
      </c>
      <c r="G545" s="7">
        <v>127.6</v>
      </c>
    </row>
    <row r="546" spans="1:7">
      <c r="A546" s="5">
        <v>544</v>
      </c>
      <c r="B546" s="6" t="s">
        <v>1506</v>
      </c>
      <c r="C546" s="6" t="s">
        <v>1507</v>
      </c>
      <c r="D546" s="6" t="s">
        <v>1508</v>
      </c>
      <c r="E546" s="7">
        <v>50</v>
      </c>
      <c r="F546" s="7">
        <v>2.556</v>
      </c>
      <c r="G546" s="7">
        <v>127.8</v>
      </c>
    </row>
    <row r="547" spans="1:7">
      <c r="A547" s="5">
        <v>545</v>
      </c>
      <c r="B547" s="6" t="s">
        <v>1509</v>
      </c>
      <c r="C547" s="6" t="s">
        <v>1510</v>
      </c>
      <c r="D547" s="6" t="s">
        <v>1511</v>
      </c>
      <c r="E547" s="7">
        <v>20</v>
      </c>
      <c r="F547" s="7">
        <v>1.0640000000000001</v>
      </c>
      <c r="G547" s="7">
        <v>21.28</v>
      </c>
    </row>
    <row r="548" spans="1:7">
      <c r="A548" s="5">
        <v>546</v>
      </c>
      <c r="B548" s="6" t="s">
        <v>1512</v>
      </c>
      <c r="C548" s="6" t="s">
        <v>1513</v>
      </c>
      <c r="D548" s="6" t="s">
        <v>1514</v>
      </c>
      <c r="E548" s="7">
        <v>5</v>
      </c>
      <c r="F548" s="7">
        <v>14.885</v>
      </c>
      <c r="G548" s="7">
        <v>74.430000000000007</v>
      </c>
    </row>
    <row r="549" spans="1:7">
      <c r="A549" s="5">
        <v>547</v>
      </c>
      <c r="B549" s="6" t="s">
        <v>1515</v>
      </c>
      <c r="C549" s="10"/>
      <c r="D549" s="6" t="s">
        <v>1516</v>
      </c>
      <c r="E549" s="7">
        <v>25</v>
      </c>
      <c r="F549" s="7">
        <v>3.722</v>
      </c>
      <c r="G549" s="7">
        <v>93.05</v>
      </c>
    </row>
    <row r="550" spans="1:7">
      <c r="A550" s="5">
        <v>548</v>
      </c>
      <c r="B550" s="6" t="s">
        <v>1517</v>
      </c>
      <c r="C550" s="10"/>
      <c r="D550" s="6" t="s">
        <v>1518</v>
      </c>
      <c r="E550" s="7">
        <v>10</v>
      </c>
      <c r="F550" s="7">
        <v>2.1269999999999998</v>
      </c>
      <c r="G550" s="7">
        <v>21.27</v>
      </c>
    </row>
    <row r="551" spans="1:7">
      <c r="A551" s="5">
        <v>549</v>
      </c>
      <c r="B551" s="6" t="s">
        <v>1519</v>
      </c>
      <c r="C551" s="6" t="s">
        <v>1520</v>
      </c>
      <c r="D551" s="6" t="s">
        <v>1521</v>
      </c>
      <c r="E551" s="7">
        <v>10</v>
      </c>
      <c r="F551" s="7">
        <v>10.632999999999999</v>
      </c>
      <c r="G551" s="7">
        <v>106.33</v>
      </c>
    </row>
    <row r="552" spans="1:7">
      <c r="A552" s="5">
        <v>550</v>
      </c>
      <c r="B552" s="6" t="s">
        <v>1522</v>
      </c>
      <c r="C552" s="10"/>
      <c r="D552" s="6" t="s">
        <v>1523</v>
      </c>
      <c r="E552" s="7">
        <v>50</v>
      </c>
      <c r="F552" s="7">
        <v>8.5060000000000002</v>
      </c>
      <c r="G552" s="7">
        <v>425.3</v>
      </c>
    </row>
    <row r="553" spans="1:7">
      <c r="A553" s="5">
        <v>551</v>
      </c>
      <c r="B553" s="6" t="s">
        <v>1524</v>
      </c>
      <c r="C553" s="6" t="s">
        <v>1525</v>
      </c>
      <c r="D553" s="6" t="s">
        <v>1526</v>
      </c>
      <c r="E553" s="7">
        <v>50</v>
      </c>
      <c r="F553" s="7">
        <v>0.53200000000000003</v>
      </c>
      <c r="G553" s="7">
        <v>26.6</v>
      </c>
    </row>
    <row r="554" spans="1:7">
      <c r="A554" s="5">
        <v>552</v>
      </c>
      <c r="B554" s="6" t="s">
        <v>1527</v>
      </c>
      <c r="C554" s="6" t="s">
        <v>1528</v>
      </c>
      <c r="D554" s="6" t="s">
        <v>1529</v>
      </c>
      <c r="E554" s="7">
        <v>50</v>
      </c>
      <c r="F554" s="7">
        <v>0.63800000000000001</v>
      </c>
      <c r="G554" s="7">
        <v>31.9</v>
      </c>
    </row>
    <row r="555" spans="1:7">
      <c r="A555" s="5">
        <v>553</v>
      </c>
      <c r="B555" s="6" t="s">
        <v>1530</v>
      </c>
      <c r="C555" s="6" t="s">
        <v>1531</v>
      </c>
      <c r="D555" s="6" t="s">
        <v>1532</v>
      </c>
      <c r="E555" s="7">
        <v>50</v>
      </c>
      <c r="F555" s="7">
        <v>0.745</v>
      </c>
      <c r="G555" s="7">
        <v>37.25</v>
      </c>
    </row>
    <row r="556" spans="1:7">
      <c r="A556" s="5">
        <v>554</v>
      </c>
      <c r="B556" s="6" t="s">
        <v>1533</v>
      </c>
      <c r="C556" s="6" t="s">
        <v>1534</v>
      </c>
      <c r="D556" s="6" t="s">
        <v>1535</v>
      </c>
      <c r="E556" s="7">
        <v>50</v>
      </c>
      <c r="F556" s="7">
        <v>0.09</v>
      </c>
      <c r="G556" s="7">
        <v>4.5</v>
      </c>
    </row>
    <row r="557" spans="1:7">
      <c r="A557" s="5">
        <v>555</v>
      </c>
      <c r="B557" s="6" t="s">
        <v>1536</v>
      </c>
      <c r="C557" s="6" t="s">
        <v>1537</v>
      </c>
      <c r="D557" s="6" t="s">
        <v>1538</v>
      </c>
      <c r="E557" s="7">
        <v>50</v>
      </c>
      <c r="F557" s="7">
        <v>3.19</v>
      </c>
      <c r="G557" s="7">
        <v>159.5</v>
      </c>
    </row>
    <row r="558" spans="1:7">
      <c r="A558" s="5">
        <v>556</v>
      </c>
      <c r="B558" s="6" t="s">
        <v>1539</v>
      </c>
      <c r="C558" s="6" t="s">
        <v>1540</v>
      </c>
      <c r="D558" s="6" t="s">
        <v>1541</v>
      </c>
      <c r="E558" s="7">
        <v>50</v>
      </c>
      <c r="F558" s="7">
        <v>2.7E-2</v>
      </c>
      <c r="G558" s="7">
        <v>1.35</v>
      </c>
    </row>
    <row r="559" spans="1:7">
      <c r="A559" s="5">
        <v>557</v>
      </c>
      <c r="B559" s="6" t="s">
        <v>1542</v>
      </c>
      <c r="C559" s="6" t="s">
        <v>1543</v>
      </c>
      <c r="D559" s="6" t="s">
        <v>1544</v>
      </c>
      <c r="E559" s="7">
        <v>50</v>
      </c>
      <c r="F559" s="7">
        <v>2.7E-2</v>
      </c>
      <c r="G559" s="7">
        <v>1.35</v>
      </c>
    </row>
    <row r="560" spans="1:7">
      <c r="A560" s="5">
        <v>558</v>
      </c>
      <c r="B560" s="6" t="s">
        <v>1545</v>
      </c>
      <c r="C560" s="10"/>
      <c r="D560" s="6" t="s">
        <v>1546</v>
      </c>
      <c r="E560" s="7">
        <v>50</v>
      </c>
      <c r="F560" s="7">
        <v>1.595</v>
      </c>
      <c r="G560" s="7">
        <v>79.75</v>
      </c>
    </row>
    <row r="561" spans="1:7">
      <c r="A561" s="5">
        <v>559</v>
      </c>
      <c r="B561" s="6" t="s">
        <v>1547</v>
      </c>
      <c r="C561" s="6" t="s">
        <v>1548</v>
      </c>
      <c r="D561" s="6" t="s">
        <v>1549</v>
      </c>
      <c r="E561" s="7">
        <v>50</v>
      </c>
      <c r="F561" s="7">
        <v>0.107</v>
      </c>
      <c r="G561" s="7">
        <v>5.35</v>
      </c>
    </row>
    <row r="562" spans="1:7">
      <c r="A562" s="5">
        <v>560</v>
      </c>
      <c r="B562" s="6" t="s">
        <v>1550</v>
      </c>
      <c r="C562" s="6" t="s">
        <v>1551</v>
      </c>
      <c r="D562" s="6" t="s">
        <v>1552</v>
      </c>
      <c r="E562" s="7">
        <v>50</v>
      </c>
      <c r="F562" s="7">
        <v>0.21299999999999999</v>
      </c>
      <c r="G562" s="7">
        <v>10.65</v>
      </c>
    </row>
    <row r="563" spans="1:7">
      <c r="A563" s="5">
        <v>561</v>
      </c>
      <c r="B563" s="6" t="s">
        <v>1553</v>
      </c>
      <c r="C563" s="10"/>
      <c r="D563" s="6" t="s">
        <v>1554</v>
      </c>
      <c r="E563" s="7">
        <v>50</v>
      </c>
      <c r="F563" s="7">
        <v>6.38</v>
      </c>
      <c r="G563" s="7">
        <v>319</v>
      </c>
    </row>
    <row r="564" spans="1:7">
      <c r="A564" s="5">
        <v>562</v>
      </c>
      <c r="B564" s="6" t="s">
        <v>1555</v>
      </c>
      <c r="C564" s="10"/>
      <c r="D564" s="6" t="s">
        <v>1556</v>
      </c>
      <c r="E564" s="7">
        <v>5</v>
      </c>
      <c r="F564" s="7">
        <v>63.792999999999999</v>
      </c>
      <c r="G564" s="7">
        <v>318.97000000000003</v>
      </c>
    </row>
    <row r="565" spans="1:7">
      <c r="A565" s="5">
        <v>563</v>
      </c>
      <c r="B565" s="6" t="s">
        <v>1557</v>
      </c>
      <c r="C565" s="10"/>
      <c r="D565" s="6" t="s">
        <v>1558</v>
      </c>
      <c r="E565" s="7">
        <v>50</v>
      </c>
      <c r="F565" s="7">
        <v>2.7650000000000001</v>
      </c>
      <c r="G565" s="7">
        <v>138.25</v>
      </c>
    </row>
    <row r="566" spans="1:7">
      <c r="A566" s="5">
        <v>564</v>
      </c>
      <c r="B566" s="6" t="s">
        <v>1559</v>
      </c>
      <c r="C566" s="10"/>
      <c r="D566" s="6" t="s">
        <v>1560</v>
      </c>
      <c r="E566" s="7">
        <v>50</v>
      </c>
      <c r="F566" s="7">
        <v>1.0640000000000001</v>
      </c>
      <c r="G566" s="7">
        <v>53.2</v>
      </c>
    </row>
    <row r="567" spans="1:7">
      <c r="A567" s="5">
        <v>565</v>
      </c>
      <c r="B567" s="6" t="s">
        <v>1561</v>
      </c>
      <c r="C567" s="6" t="s">
        <v>1562</v>
      </c>
      <c r="D567" s="6" t="s">
        <v>1563</v>
      </c>
      <c r="E567" s="7">
        <v>50</v>
      </c>
      <c r="F567" s="7">
        <v>3.15</v>
      </c>
      <c r="G567" s="7">
        <v>157.5</v>
      </c>
    </row>
    <row r="568" spans="1:7">
      <c r="A568" s="5">
        <v>566</v>
      </c>
      <c r="B568" s="6" t="s">
        <v>1564</v>
      </c>
      <c r="C568" s="10"/>
      <c r="D568" s="6" t="s">
        <v>1565</v>
      </c>
      <c r="E568" s="7">
        <v>50</v>
      </c>
      <c r="F568" s="7">
        <v>2.4460000000000002</v>
      </c>
      <c r="G568" s="7">
        <v>122.3</v>
      </c>
    </row>
    <row r="569" spans="1:7">
      <c r="A569" s="5">
        <v>567</v>
      </c>
      <c r="B569" s="6" t="s">
        <v>1566</v>
      </c>
      <c r="C569" s="6" t="s">
        <v>1567</v>
      </c>
      <c r="D569" s="6" t="s">
        <v>1568</v>
      </c>
      <c r="E569" s="7">
        <v>50</v>
      </c>
      <c r="F569" s="7">
        <v>0.36899999999999999</v>
      </c>
      <c r="G569" s="7">
        <v>18.45</v>
      </c>
    </row>
    <row r="570" spans="1:7">
      <c r="A570" s="5">
        <v>568</v>
      </c>
      <c r="B570" s="6" t="s">
        <v>1569</v>
      </c>
      <c r="C570" s="10"/>
      <c r="D570" s="6" t="s">
        <v>1570</v>
      </c>
      <c r="E570" s="7">
        <v>20</v>
      </c>
      <c r="F570" s="7">
        <v>1.0640000000000001</v>
      </c>
      <c r="G570" s="7">
        <v>21.28</v>
      </c>
    </row>
    <row r="571" spans="1:7">
      <c r="A571" s="5">
        <v>569</v>
      </c>
      <c r="B571" s="6" t="s">
        <v>1571</v>
      </c>
      <c r="C571" s="10"/>
      <c r="D571" s="6" t="s">
        <v>1572</v>
      </c>
      <c r="E571" s="7">
        <v>50</v>
      </c>
      <c r="F571" s="7">
        <v>0.17100000000000001</v>
      </c>
      <c r="G571" s="7">
        <v>8.5500000000000007</v>
      </c>
    </row>
    <row r="572" spans="1:7">
      <c r="A572" s="5">
        <v>570</v>
      </c>
      <c r="B572" s="6" t="s">
        <v>1573</v>
      </c>
      <c r="C572" s="6" t="s">
        <v>1574</v>
      </c>
      <c r="D572" s="6" t="s">
        <v>1575</v>
      </c>
      <c r="E572" s="7">
        <v>50</v>
      </c>
      <c r="F572" s="7">
        <v>2.2410000000000001</v>
      </c>
      <c r="G572" s="7">
        <v>112.05</v>
      </c>
    </row>
    <row r="573" spans="1:7">
      <c r="A573" s="5">
        <v>571</v>
      </c>
      <c r="B573" s="6" t="s">
        <v>1576</v>
      </c>
      <c r="C573" s="6" t="s">
        <v>1577</v>
      </c>
      <c r="D573" s="6" t="s">
        <v>1578</v>
      </c>
      <c r="E573" s="7">
        <v>40</v>
      </c>
      <c r="F573" s="7">
        <v>3.0059999999999998</v>
      </c>
      <c r="G573" s="7">
        <v>120.24</v>
      </c>
    </row>
    <row r="574" spans="1:7">
      <c r="A574" s="5">
        <v>572</v>
      </c>
      <c r="B574" s="6" t="s">
        <v>1579</v>
      </c>
      <c r="C574" s="10"/>
      <c r="D574" s="6" t="s">
        <v>1580</v>
      </c>
      <c r="E574" s="7">
        <v>5</v>
      </c>
      <c r="F574" s="7">
        <v>0.999</v>
      </c>
      <c r="G574" s="7">
        <v>5</v>
      </c>
    </row>
    <row r="575" spans="1:7">
      <c r="A575" s="5">
        <v>573</v>
      </c>
      <c r="B575" s="6" t="s">
        <v>1581</v>
      </c>
      <c r="C575" s="6" t="s">
        <v>1582</v>
      </c>
      <c r="D575" s="6" t="s">
        <v>1583</v>
      </c>
      <c r="E575" s="7">
        <v>30</v>
      </c>
      <c r="F575" s="7">
        <v>14.984999999999999</v>
      </c>
      <c r="G575" s="7">
        <v>449.55</v>
      </c>
    </row>
    <row r="576" spans="1:7">
      <c r="A576" s="5">
        <v>574</v>
      </c>
      <c r="B576" s="6" t="s">
        <v>1584</v>
      </c>
      <c r="C576" s="6" t="s">
        <v>1585</v>
      </c>
      <c r="D576" s="6" t="s">
        <v>1586</v>
      </c>
      <c r="E576" s="7">
        <v>50</v>
      </c>
      <c r="F576" s="7">
        <v>0.09</v>
      </c>
      <c r="G576" s="7">
        <v>4.5</v>
      </c>
    </row>
    <row r="577" spans="1:7">
      <c r="A577" s="5">
        <v>575</v>
      </c>
      <c r="B577" s="6" t="s">
        <v>1587</v>
      </c>
      <c r="C577" s="6" t="s">
        <v>1588</v>
      </c>
      <c r="D577" s="6" t="s">
        <v>1589</v>
      </c>
      <c r="E577" s="7">
        <v>50</v>
      </c>
      <c r="F577" s="7">
        <v>7.1999999999999995E-2</v>
      </c>
      <c r="G577" s="7">
        <v>3.6</v>
      </c>
    </row>
    <row r="578" spans="1:7">
      <c r="A578" s="5">
        <v>576</v>
      </c>
      <c r="B578" s="6" t="s">
        <v>1590</v>
      </c>
      <c r="C578" s="10"/>
      <c r="D578" s="6" t="s">
        <v>1591</v>
      </c>
      <c r="E578" s="7">
        <v>10</v>
      </c>
      <c r="F578" s="7">
        <v>12.759</v>
      </c>
      <c r="G578" s="7">
        <v>127.59</v>
      </c>
    </row>
    <row r="579" spans="1:7">
      <c r="A579" s="5">
        <v>577</v>
      </c>
      <c r="B579" s="6" t="s">
        <v>1592</v>
      </c>
      <c r="C579" s="6" t="s">
        <v>1593</v>
      </c>
      <c r="D579" s="6" t="s">
        <v>1594</v>
      </c>
      <c r="E579" s="7">
        <v>50</v>
      </c>
      <c r="F579" s="7">
        <v>1.611</v>
      </c>
      <c r="G579" s="7">
        <v>80.55</v>
      </c>
    </row>
    <row r="580" spans="1:7">
      <c r="A580" s="5">
        <v>578</v>
      </c>
      <c r="B580" s="6" t="s">
        <v>1595</v>
      </c>
      <c r="C580" s="6" t="s">
        <v>1596</v>
      </c>
      <c r="D580" s="6" t="s">
        <v>1597</v>
      </c>
      <c r="E580" s="7">
        <v>10</v>
      </c>
      <c r="F580" s="7" t="s">
        <v>1598</v>
      </c>
      <c r="G580" s="7">
        <v>28.44</v>
      </c>
    </row>
    <row r="581" spans="1:7">
      <c r="A581" s="5">
        <v>579</v>
      </c>
      <c r="B581" s="6" t="s">
        <v>1599</v>
      </c>
      <c r="C581" s="10"/>
      <c r="D581" s="6" t="s">
        <v>1600</v>
      </c>
      <c r="E581" s="7">
        <v>25</v>
      </c>
      <c r="F581" s="7">
        <v>7.4429999999999996</v>
      </c>
      <c r="G581" s="7">
        <v>186.08</v>
      </c>
    </row>
    <row r="582" spans="1:7">
      <c r="A582" s="5">
        <v>580</v>
      </c>
      <c r="B582" s="6" t="s">
        <v>1601</v>
      </c>
      <c r="C582" s="6" t="s">
        <v>1602</v>
      </c>
      <c r="D582" s="6" t="s">
        <v>1603</v>
      </c>
      <c r="E582" s="7">
        <v>50</v>
      </c>
      <c r="F582" s="7">
        <v>0.745</v>
      </c>
      <c r="G582" s="7">
        <v>37.25</v>
      </c>
    </row>
    <row r="583" spans="1:7">
      <c r="A583" s="5">
        <v>581</v>
      </c>
      <c r="B583" s="6" t="s">
        <v>1604</v>
      </c>
      <c r="C583" s="6" t="s">
        <v>1605</v>
      </c>
      <c r="D583" s="6" t="s">
        <v>1606</v>
      </c>
      <c r="E583" s="7">
        <v>50</v>
      </c>
      <c r="F583" s="7">
        <v>0.53200000000000003</v>
      </c>
      <c r="G583" s="7">
        <v>26.6</v>
      </c>
    </row>
    <row r="584" spans="1:7">
      <c r="A584" s="5">
        <v>582</v>
      </c>
      <c r="B584" s="6" t="s">
        <v>1607</v>
      </c>
      <c r="C584" s="6" t="s">
        <v>1608</v>
      </c>
      <c r="D584" s="6" t="s">
        <v>1609</v>
      </c>
      <c r="E584" s="7">
        <v>50</v>
      </c>
      <c r="F584" s="7">
        <v>2.1269999999999998</v>
      </c>
      <c r="G584" s="7">
        <v>106.35</v>
      </c>
    </row>
    <row r="585" spans="1:7">
      <c r="A585" s="5">
        <v>583</v>
      </c>
      <c r="B585" s="6" t="s">
        <v>1610</v>
      </c>
      <c r="C585" s="6" t="s">
        <v>1611</v>
      </c>
      <c r="D585" s="6" t="s">
        <v>1612</v>
      </c>
      <c r="E585" s="7">
        <v>50</v>
      </c>
      <c r="F585" s="7">
        <v>2.1269999999999998</v>
      </c>
      <c r="G585" s="7">
        <v>106.35</v>
      </c>
    </row>
    <row r="586" spans="1:7">
      <c r="A586" s="5">
        <v>584</v>
      </c>
      <c r="B586" s="6" t="s">
        <v>1613</v>
      </c>
      <c r="C586" s="6" t="s">
        <v>1614</v>
      </c>
      <c r="D586" s="6" t="s">
        <v>1615</v>
      </c>
      <c r="E586" s="7">
        <v>50</v>
      </c>
      <c r="F586" s="7">
        <v>0.21299999999999999</v>
      </c>
      <c r="G586" s="7">
        <v>10.65</v>
      </c>
    </row>
    <row r="587" spans="1:7">
      <c r="A587" s="5">
        <v>585</v>
      </c>
      <c r="B587" s="6" t="s">
        <v>1616</v>
      </c>
      <c r="C587" s="6" t="s">
        <v>1617</v>
      </c>
      <c r="D587" s="6" t="s">
        <v>1618</v>
      </c>
      <c r="E587" s="7">
        <v>50</v>
      </c>
      <c r="F587" s="7">
        <v>0.21299999999999999</v>
      </c>
      <c r="G587" s="7">
        <v>10.65</v>
      </c>
    </row>
    <row r="588" spans="1:7">
      <c r="A588" s="5">
        <v>586</v>
      </c>
      <c r="B588" s="6" t="s">
        <v>1619</v>
      </c>
      <c r="C588" s="6" t="s">
        <v>1620</v>
      </c>
      <c r="D588" s="6" t="s">
        <v>1621</v>
      </c>
      <c r="E588" s="7">
        <v>50</v>
      </c>
      <c r="F588" s="7">
        <v>2.1269999999999998</v>
      </c>
      <c r="G588" s="7" t="s">
        <v>1622</v>
      </c>
    </row>
    <row r="589" spans="1:7">
      <c r="A589" s="5">
        <v>587</v>
      </c>
      <c r="B589" s="6" t="s">
        <v>1623</v>
      </c>
      <c r="C589" s="6" t="s">
        <v>1624</v>
      </c>
      <c r="D589" s="6" t="s">
        <v>1625</v>
      </c>
      <c r="E589" s="7">
        <v>50</v>
      </c>
      <c r="F589" s="7">
        <v>2.6589999999999998</v>
      </c>
      <c r="G589" s="7">
        <v>132.94999999999999</v>
      </c>
    </row>
    <row r="590" spans="1:7">
      <c r="A590" s="5">
        <v>588</v>
      </c>
      <c r="B590" s="6" t="s">
        <v>1626</v>
      </c>
      <c r="C590" s="6" t="s">
        <v>1627</v>
      </c>
      <c r="D590" s="6" t="s">
        <v>1728</v>
      </c>
      <c r="E590" s="7">
        <v>50</v>
      </c>
      <c r="F590" s="7">
        <v>0.53200000000000003</v>
      </c>
      <c r="G590" s="7">
        <v>26.6</v>
      </c>
    </row>
    <row r="591" spans="1:7">
      <c r="A591" s="5">
        <v>589</v>
      </c>
      <c r="B591" s="6" t="s">
        <v>1628</v>
      </c>
      <c r="C591" s="6" t="s">
        <v>1629</v>
      </c>
      <c r="D591" s="6" t="s">
        <v>1630</v>
      </c>
      <c r="E591" s="7">
        <v>50</v>
      </c>
      <c r="F591" s="7">
        <v>0.107</v>
      </c>
      <c r="G591" s="7">
        <v>5.35</v>
      </c>
    </row>
    <row r="592" spans="1:7">
      <c r="A592" s="5">
        <v>590</v>
      </c>
      <c r="B592" s="6" t="s">
        <v>1631</v>
      </c>
      <c r="C592" s="6" t="s">
        <v>1632</v>
      </c>
      <c r="D592" s="6" t="s">
        <v>1633</v>
      </c>
      <c r="E592" s="7">
        <v>50</v>
      </c>
      <c r="F592" s="7">
        <v>0.53200000000000003</v>
      </c>
      <c r="G592" s="7">
        <v>26.6</v>
      </c>
    </row>
    <row r="593" spans="1:7">
      <c r="A593" s="5">
        <v>591</v>
      </c>
      <c r="B593" s="6" t="s">
        <v>1634</v>
      </c>
      <c r="C593" s="10"/>
      <c r="D593" s="6" t="s">
        <v>1635</v>
      </c>
      <c r="E593" s="7">
        <v>50</v>
      </c>
      <c r="F593" s="7">
        <v>4.2530000000000001</v>
      </c>
      <c r="G593" s="7">
        <v>212.65</v>
      </c>
    </row>
    <row r="594" spans="1:7">
      <c r="A594" s="5">
        <v>592</v>
      </c>
      <c r="B594" s="6" t="s">
        <v>1636</v>
      </c>
      <c r="C594" s="6" t="s">
        <v>1637</v>
      </c>
      <c r="D594" s="6" t="s">
        <v>1638</v>
      </c>
      <c r="E594" s="7">
        <v>50</v>
      </c>
      <c r="F594" s="7">
        <v>2.1269999999999998</v>
      </c>
      <c r="G594" s="7">
        <v>106.35</v>
      </c>
    </row>
    <row r="595" spans="1:7">
      <c r="A595" s="5">
        <v>593</v>
      </c>
      <c r="B595" s="6" t="s">
        <v>1639</v>
      </c>
      <c r="C595" s="10"/>
      <c r="D595" s="6" t="s">
        <v>1640</v>
      </c>
      <c r="E595" s="7">
        <v>5</v>
      </c>
      <c r="F595" s="7">
        <v>46.780999999999999</v>
      </c>
      <c r="G595" s="7">
        <v>233.91</v>
      </c>
    </row>
    <row r="596" spans="1:7">
      <c r="A596" s="5">
        <v>594</v>
      </c>
      <c r="B596" s="6" t="s">
        <v>1641</v>
      </c>
      <c r="C596" s="6" t="s">
        <v>1642</v>
      </c>
      <c r="D596" s="6" t="s">
        <v>1643</v>
      </c>
      <c r="E596" s="7">
        <v>50</v>
      </c>
      <c r="F596" s="7">
        <v>2.6589999999999998</v>
      </c>
      <c r="G596" s="7">
        <v>132.94999999999999</v>
      </c>
    </row>
    <row r="597" spans="1:7">
      <c r="A597" s="5">
        <v>595</v>
      </c>
      <c r="B597" s="6" t="s">
        <v>1644</v>
      </c>
      <c r="C597" s="10"/>
      <c r="D597" s="6" t="s">
        <v>1645</v>
      </c>
      <c r="E597" s="7">
        <v>25</v>
      </c>
      <c r="F597" s="7">
        <v>2.7650000000000001</v>
      </c>
      <c r="G597" s="7">
        <v>69.13</v>
      </c>
    </row>
    <row r="598" spans="1:7">
      <c r="A598" s="5">
        <v>596</v>
      </c>
      <c r="B598" s="6" t="s">
        <v>1646</v>
      </c>
      <c r="C598" s="6" t="s">
        <v>1647</v>
      </c>
      <c r="D598" s="6" t="s">
        <v>1648</v>
      </c>
      <c r="E598" s="7">
        <v>50</v>
      </c>
      <c r="F598" s="7">
        <v>0.31900000000000001</v>
      </c>
      <c r="G598" s="7">
        <v>15.95</v>
      </c>
    </row>
    <row r="599" spans="1:7">
      <c r="A599" s="5">
        <v>597</v>
      </c>
      <c r="B599" s="6" t="s">
        <v>1649</v>
      </c>
      <c r="C599" s="6" t="s">
        <v>1650</v>
      </c>
      <c r="D599" s="6" t="s">
        <v>1651</v>
      </c>
      <c r="E599" s="7">
        <v>50</v>
      </c>
      <c r="F599" s="7">
        <v>2.1269999999999998</v>
      </c>
      <c r="G599" s="7">
        <v>106.35</v>
      </c>
    </row>
    <row r="600" spans="1:7">
      <c r="A600" s="5">
        <v>598</v>
      </c>
      <c r="B600" s="6" t="s">
        <v>1652</v>
      </c>
      <c r="C600" s="6" t="s">
        <v>1653</v>
      </c>
      <c r="D600" s="6" t="s">
        <v>1654</v>
      </c>
      <c r="E600" s="7">
        <v>50</v>
      </c>
      <c r="F600" s="7">
        <v>1.595</v>
      </c>
      <c r="G600" s="7">
        <v>79.75</v>
      </c>
    </row>
    <row r="601" spans="1:7">
      <c r="A601" s="5">
        <v>599</v>
      </c>
      <c r="B601" s="6" t="s">
        <v>1655</v>
      </c>
      <c r="C601" s="6" t="s">
        <v>1656</v>
      </c>
      <c r="D601" s="6" t="s">
        <v>1657</v>
      </c>
      <c r="E601" s="7">
        <v>50</v>
      </c>
      <c r="F601" s="7">
        <v>1.0640000000000001</v>
      </c>
      <c r="G601" s="7">
        <v>53.2</v>
      </c>
    </row>
    <row r="602" spans="1:7">
      <c r="A602" s="5">
        <v>600</v>
      </c>
      <c r="B602" s="6" t="s">
        <v>1658</v>
      </c>
      <c r="C602" s="6" t="s">
        <v>1659</v>
      </c>
      <c r="D602" s="6" t="s">
        <v>1660</v>
      </c>
      <c r="E602" s="7">
        <v>50</v>
      </c>
      <c r="F602" s="7">
        <v>1.9139999999999999</v>
      </c>
      <c r="G602" s="7">
        <v>95.7</v>
      </c>
    </row>
    <row r="603" spans="1:7">
      <c r="A603" s="5">
        <v>601</v>
      </c>
      <c r="B603" s="6" t="s">
        <v>1661</v>
      </c>
      <c r="C603" s="6" t="s">
        <v>1662</v>
      </c>
      <c r="D603" s="6" t="s">
        <v>1663</v>
      </c>
      <c r="E603" s="7">
        <v>40</v>
      </c>
      <c r="F603" s="7">
        <v>5.3170000000000002</v>
      </c>
      <c r="G603" s="7">
        <v>212.68</v>
      </c>
    </row>
    <row r="604" spans="1:7">
      <c r="A604" s="5">
        <v>602</v>
      </c>
      <c r="B604" s="6" t="s">
        <v>1664</v>
      </c>
      <c r="C604" s="10"/>
      <c r="D604" s="6" t="s">
        <v>1665</v>
      </c>
      <c r="E604" s="7">
        <v>5</v>
      </c>
      <c r="F604" s="7">
        <v>1.0640000000000001</v>
      </c>
      <c r="G604" s="7">
        <v>5.32</v>
      </c>
    </row>
    <row r="605" spans="1:7">
      <c r="A605" s="5">
        <v>603</v>
      </c>
      <c r="B605" s="6" t="s">
        <v>1666</v>
      </c>
      <c r="C605" s="10"/>
      <c r="D605" s="6" t="s">
        <v>1667</v>
      </c>
      <c r="E605" s="7">
        <v>20</v>
      </c>
      <c r="F605" s="7">
        <v>0.63800000000000001</v>
      </c>
      <c r="G605" s="7">
        <v>12.76</v>
      </c>
    </row>
    <row r="606" spans="1:7">
      <c r="A606" s="5">
        <v>604</v>
      </c>
      <c r="B606" s="6" t="s">
        <v>1668</v>
      </c>
      <c r="C606" s="10"/>
      <c r="D606" s="6" t="s">
        <v>1669</v>
      </c>
      <c r="E606" s="7">
        <v>20</v>
      </c>
      <c r="F606" s="7">
        <v>2.4460000000000002</v>
      </c>
      <c r="G606" s="7">
        <v>48.92</v>
      </c>
    </row>
    <row r="607" spans="1:7">
      <c r="A607" s="5">
        <v>605</v>
      </c>
      <c r="B607" s="6" t="s">
        <v>1670</v>
      </c>
      <c r="C607" s="6" t="s">
        <v>1671</v>
      </c>
      <c r="D607" s="6" t="s">
        <v>1672</v>
      </c>
      <c r="E607" s="7">
        <v>15</v>
      </c>
      <c r="F607" s="7">
        <v>13.397</v>
      </c>
      <c r="G607" s="7">
        <v>200.96</v>
      </c>
    </row>
    <row r="608" spans="1:7">
      <c r="A608" s="5">
        <v>606</v>
      </c>
      <c r="B608" s="6" t="s">
        <v>1673</v>
      </c>
      <c r="C608" s="10"/>
      <c r="D608" s="6" t="s">
        <v>1674</v>
      </c>
      <c r="E608" s="7">
        <v>5</v>
      </c>
      <c r="F608" s="7">
        <v>12.759</v>
      </c>
      <c r="G608" s="7" t="s">
        <v>1675</v>
      </c>
    </row>
    <row r="609" spans="1:7">
      <c r="A609" s="5">
        <v>607</v>
      </c>
      <c r="B609" s="6" t="s">
        <v>1676</v>
      </c>
      <c r="C609" s="6" t="s">
        <v>1677</v>
      </c>
      <c r="D609" s="6" t="s">
        <v>1678</v>
      </c>
      <c r="E609" s="7">
        <v>50</v>
      </c>
      <c r="F609" s="7">
        <v>1.0640000000000001</v>
      </c>
      <c r="G609" s="7">
        <v>53.2</v>
      </c>
    </row>
    <row r="610" spans="1:7">
      <c r="A610" s="5">
        <v>608</v>
      </c>
      <c r="B610" s="6" t="s">
        <v>1679</v>
      </c>
      <c r="C610" s="10"/>
      <c r="D610" s="6" t="s">
        <v>1680</v>
      </c>
      <c r="E610" s="7">
        <v>10</v>
      </c>
      <c r="F610" s="7">
        <v>1.0640000000000001</v>
      </c>
      <c r="G610" s="7">
        <v>10.64</v>
      </c>
    </row>
    <row r="611" spans="1:7">
      <c r="A611" s="5">
        <v>609</v>
      </c>
      <c r="B611" s="6" t="s">
        <v>1681</v>
      </c>
      <c r="C611" s="10"/>
      <c r="D611" s="6" t="s">
        <v>1682</v>
      </c>
      <c r="E611" s="7">
        <v>20</v>
      </c>
      <c r="F611" s="7">
        <v>0.17100000000000001</v>
      </c>
      <c r="G611" s="7">
        <v>3.42</v>
      </c>
    </row>
    <row r="612" spans="1:7">
      <c r="A612" s="5">
        <v>610</v>
      </c>
      <c r="B612" s="6" t="s">
        <v>1683</v>
      </c>
      <c r="C612" s="6" t="s">
        <v>1684</v>
      </c>
      <c r="D612" s="6" t="s">
        <v>1685</v>
      </c>
      <c r="E612" s="7">
        <v>5</v>
      </c>
      <c r="F612" s="7">
        <v>5.3170000000000002</v>
      </c>
      <c r="G612" s="7">
        <v>26.59</v>
      </c>
    </row>
    <row r="613" spans="1:7">
      <c r="A613" s="5">
        <v>611</v>
      </c>
      <c r="B613" s="6" t="s">
        <v>1686</v>
      </c>
      <c r="C613" s="6" t="s">
        <v>1687</v>
      </c>
      <c r="D613" s="6" t="s">
        <v>1688</v>
      </c>
      <c r="E613" s="7">
        <v>50</v>
      </c>
      <c r="F613" s="7">
        <v>1.0640000000000001</v>
      </c>
      <c r="G613" s="7">
        <v>53.2</v>
      </c>
    </row>
    <row r="614" spans="1:7">
      <c r="A614" s="5">
        <v>612</v>
      </c>
      <c r="B614" s="6" t="s">
        <v>1689</v>
      </c>
      <c r="C614" s="6" t="s">
        <v>1690</v>
      </c>
      <c r="D614" s="6" t="s">
        <v>1691</v>
      </c>
      <c r="E614" s="7">
        <v>50</v>
      </c>
      <c r="F614" s="7">
        <v>1.0640000000000001</v>
      </c>
      <c r="G614" s="7">
        <v>53.2</v>
      </c>
    </row>
    <row r="615" spans="1:7">
      <c r="A615" s="5">
        <v>613</v>
      </c>
      <c r="B615" s="6" t="s">
        <v>1692</v>
      </c>
      <c r="C615" s="6" t="s">
        <v>1693</v>
      </c>
      <c r="D615" s="6" t="s">
        <v>1694</v>
      </c>
      <c r="E615" s="7">
        <v>50</v>
      </c>
      <c r="F615" s="7">
        <v>3.19</v>
      </c>
      <c r="G615" s="7">
        <v>159.5</v>
      </c>
    </row>
    <row r="616" spans="1:7" ht="15.6">
      <c r="A616" s="5">
        <v>614</v>
      </c>
      <c r="B616" s="6" t="s">
        <v>1695</v>
      </c>
      <c r="C616" s="10"/>
      <c r="D616" s="6" t="s">
        <v>1729</v>
      </c>
      <c r="E616" s="11">
        <v>20</v>
      </c>
      <c r="F616" s="7">
        <v>3.722</v>
      </c>
      <c r="G616" s="7">
        <v>74.44</v>
      </c>
    </row>
    <row r="617" spans="1:7">
      <c r="A617" s="5">
        <v>615</v>
      </c>
      <c r="B617" s="6" t="s">
        <v>1696</v>
      </c>
      <c r="C617" s="10"/>
      <c r="D617" s="6" t="s">
        <v>1697</v>
      </c>
      <c r="E617" s="7">
        <v>20</v>
      </c>
      <c r="F617" s="7">
        <v>2.1269999999999998</v>
      </c>
      <c r="G617" s="7">
        <v>42.54</v>
      </c>
    </row>
    <row r="618" spans="1:7">
      <c r="A618" s="5">
        <v>616</v>
      </c>
      <c r="B618" s="6" t="s">
        <v>1698</v>
      </c>
      <c r="C618" s="6" t="s">
        <v>1699</v>
      </c>
      <c r="D618" s="6" t="s">
        <v>1700</v>
      </c>
      <c r="E618" s="7">
        <v>50</v>
      </c>
      <c r="F618" s="7">
        <v>3.19</v>
      </c>
      <c r="G618" s="7">
        <v>159.5</v>
      </c>
    </row>
    <row r="619" spans="1:7">
      <c r="A619" s="5">
        <v>617</v>
      </c>
      <c r="B619" s="6" t="s">
        <v>1701</v>
      </c>
      <c r="C619" s="6" t="s">
        <v>1702</v>
      </c>
      <c r="D619" s="6" t="s">
        <v>1703</v>
      </c>
      <c r="E619" s="7">
        <v>50</v>
      </c>
      <c r="F619" s="7">
        <v>0.21299999999999999</v>
      </c>
      <c r="G619" s="7">
        <v>10.65</v>
      </c>
    </row>
    <row r="620" spans="1:7">
      <c r="A620" s="5">
        <v>618</v>
      </c>
      <c r="B620" s="6" t="s">
        <v>1704</v>
      </c>
      <c r="C620" s="6" t="s">
        <v>1705</v>
      </c>
      <c r="D620" s="6" t="s">
        <v>1706</v>
      </c>
      <c r="E620" s="7">
        <v>50</v>
      </c>
      <c r="F620" s="7">
        <v>0.21299999999999999</v>
      </c>
      <c r="G620" s="7">
        <v>10.65</v>
      </c>
    </row>
    <row r="621" spans="1:7">
      <c r="A621" s="5">
        <v>619</v>
      </c>
      <c r="B621" s="6" t="s">
        <v>1707</v>
      </c>
      <c r="C621" s="10"/>
      <c r="D621" s="6" t="s">
        <v>1708</v>
      </c>
      <c r="E621" s="7">
        <v>10</v>
      </c>
      <c r="F621" s="7">
        <v>7.4429999999999996</v>
      </c>
      <c r="G621" s="7">
        <v>74.430000000000007</v>
      </c>
    </row>
    <row r="622" spans="1:7">
      <c r="A622" s="5">
        <v>620</v>
      </c>
      <c r="B622" s="6" t="s">
        <v>1709</v>
      </c>
      <c r="C622" s="6" t="s">
        <v>1710</v>
      </c>
      <c r="D622" s="6" t="s">
        <v>1711</v>
      </c>
      <c r="E622" s="7">
        <v>50</v>
      </c>
      <c r="F622" s="7">
        <v>1.9139999999999999</v>
      </c>
      <c r="G622" s="7">
        <v>95.7</v>
      </c>
    </row>
    <row r="623" spans="1:7">
      <c r="A623" s="5">
        <v>621</v>
      </c>
      <c r="B623" s="6" t="s">
        <v>1712</v>
      </c>
      <c r="C623" s="6" t="s">
        <v>1713</v>
      </c>
      <c r="D623" s="6" t="s">
        <v>1714</v>
      </c>
      <c r="E623" s="7">
        <v>30</v>
      </c>
      <c r="F623" s="7">
        <v>3.19</v>
      </c>
      <c r="G623" s="7">
        <v>95.7</v>
      </c>
    </row>
    <row r="624" spans="1:7">
      <c r="A624" s="5">
        <v>622</v>
      </c>
      <c r="B624" s="6" t="s">
        <v>1715</v>
      </c>
      <c r="C624" s="10"/>
      <c r="D624" s="6" t="s">
        <v>1716</v>
      </c>
      <c r="E624" s="7">
        <v>100</v>
      </c>
      <c r="F624" s="7">
        <v>2.6549999999999998</v>
      </c>
      <c r="G624" s="7">
        <v>265.5</v>
      </c>
    </row>
    <row r="625" spans="1:10">
      <c r="A625" s="5">
        <v>623</v>
      </c>
      <c r="B625" s="6" t="s">
        <v>1717</v>
      </c>
      <c r="C625" s="10"/>
      <c r="D625" s="6" t="s">
        <v>1718</v>
      </c>
      <c r="E625" s="7">
        <v>100</v>
      </c>
      <c r="F625" s="7">
        <v>5.319</v>
      </c>
      <c r="G625" s="7">
        <v>531.9</v>
      </c>
      <c r="J625" s="2">
        <f>F625*85</f>
        <v>452.11500000000001</v>
      </c>
    </row>
    <row r="626" spans="1:10">
      <c r="B626" s="3"/>
      <c r="C626" s="3"/>
      <c r="D626" s="3"/>
      <c r="F626" s="12" t="s">
        <v>1719</v>
      </c>
      <c r="G626" s="12">
        <v>119643.51</v>
      </c>
    </row>
    <row r="627" spans="1:10">
      <c r="B627" s="3"/>
      <c r="C627" s="3"/>
      <c r="D627" s="3"/>
    </row>
    <row r="628" spans="1:10">
      <c r="A628" s="1"/>
      <c r="B628" s="3"/>
      <c r="C628" s="3"/>
      <c r="D628" s="3"/>
    </row>
    <row r="630" spans="1:10">
      <c r="A630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SPD given </vt:lpstr>
      <vt:lpstr>final</vt:lpstr>
      <vt:lpstr>initial</vt:lpstr>
      <vt:lpstr>final!Print_Area</vt:lpstr>
      <vt:lpstr>'SPD given '!Print_Area</vt:lpstr>
    </vt:vector>
  </TitlesOfParts>
  <Company>Investintech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Md. Habibur Rahman (RAL)</cp:lastModifiedBy>
  <cp:lastPrinted>2019-09-14T08:31:29Z</cp:lastPrinted>
  <dcterms:created xsi:type="dcterms:W3CDTF">2019-07-25T05:37:34Z</dcterms:created>
  <dcterms:modified xsi:type="dcterms:W3CDTF">2019-09-17T07:18:25Z</dcterms:modified>
</cp:coreProperties>
</file>