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310" tabRatio="865" activeTab="3"/>
  </bookViews>
  <sheets>
    <sheet name="May Received &amp; Issue" sheetId="17" r:id="rId1"/>
    <sheet name="Rceive Costing" sheetId="18" r:id="rId2"/>
    <sheet name="Sheet2" sheetId="20" r:id="rId3"/>
    <sheet name="Sheet1" sheetId="19" r:id="rId4"/>
  </sheets>
  <externalReferences>
    <externalReference r:id="rId5"/>
  </externalReferences>
  <definedNames>
    <definedName name="_xlnm._FilterDatabase" localSheetId="2" hidden="1">Sheet2!$A$1:$F$45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19" l="1"/>
  <c r="E4" i="19"/>
  <c r="E3" i="19"/>
  <c r="E2" i="19"/>
  <c r="F45" i="20" l="1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I4" i="18" l="1"/>
  <c r="J4" i="18" s="1"/>
  <c r="I5" i="18"/>
  <c r="J5" i="18" s="1"/>
  <c r="I6" i="18"/>
  <c r="J6" i="18" s="1"/>
  <c r="I7" i="18"/>
  <c r="J7" i="18" s="1"/>
  <c r="I8" i="18"/>
  <c r="J8" i="18" s="1"/>
  <c r="I9" i="18"/>
  <c r="J9" i="18" s="1"/>
  <c r="I10" i="18"/>
  <c r="J10" i="18" s="1"/>
  <c r="I11" i="18"/>
  <c r="J11" i="18" s="1"/>
  <c r="I12" i="18"/>
  <c r="J12" i="18" s="1"/>
  <c r="I13" i="18"/>
  <c r="J13" i="18" s="1"/>
  <c r="I14" i="18"/>
  <c r="J14" i="18" s="1"/>
  <c r="I15" i="18"/>
  <c r="J15" i="18" s="1"/>
  <c r="I16" i="18"/>
  <c r="J16" i="18" s="1"/>
  <c r="I17" i="18"/>
  <c r="J17" i="18" s="1"/>
  <c r="I18" i="18"/>
  <c r="J18" i="18" s="1"/>
  <c r="I19" i="18"/>
  <c r="J19" i="18" s="1"/>
  <c r="I20" i="18"/>
  <c r="J20" i="18" s="1"/>
  <c r="I21" i="18"/>
  <c r="J21" i="18" s="1"/>
  <c r="I22" i="18"/>
  <c r="J22" i="18" s="1"/>
  <c r="I23" i="18"/>
  <c r="J23" i="18" s="1"/>
  <c r="I24" i="18"/>
  <c r="J24" i="18" s="1"/>
  <c r="I25" i="18"/>
  <c r="J25" i="18" s="1"/>
  <c r="I26" i="18"/>
  <c r="J26" i="18" s="1"/>
  <c r="I27" i="18"/>
  <c r="J27" i="18" s="1"/>
  <c r="I28" i="18"/>
  <c r="J28" i="18" s="1"/>
  <c r="I29" i="18"/>
  <c r="J29" i="18" s="1"/>
  <c r="I30" i="18"/>
  <c r="J30" i="18" s="1"/>
  <c r="I31" i="18"/>
  <c r="J31" i="18" s="1"/>
  <c r="I32" i="18"/>
  <c r="J32" i="18" s="1"/>
  <c r="I33" i="18"/>
  <c r="J33" i="18" s="1"/>
  <c r="I34" i="18"/>
  <c r="J34" i="18" s="1"/>
  <c r="I35" i="18"/>
  <c r="J35" i="18" s="1"/>
  <c r="I36" i="18"/>
  <c r="J36" i="18" s="1"/>
  <c r="I37" i="18"/>
  <c r="J37" i="18" s="1"/>
  <c r="I38" i="18"/>
  <c r="J38" i="18" s="1"/>
  <c r="I39" i="18"/>
  <c r="J39" i="18" s="1"/>
  <c r="I40" i="18"/>
  <c r="J40" i="18" s="1"/>
  <c r="I41" i="18"/>
  <c r="J41" i="18" s="1"/>
  <c r="I42" i="18"/>
  <c r="J42" i="18" s="1"/>
  <c r="I43" i="18"/>
  <c r="J43" i="18" s="1"/>
  <c r="I44" i="18"/>
  <c r="J44" i="18" s="1"/>
  <c r="I45" i="18"/>
  <c r="J45" i="18" s="1"/>
  <c r="I46" i="18"/>
  <c r="J46" i="18" s="1"/>
  <c r="I47" i="18"/>
  <c r="I3" i="18"/>
  <c r="J3" i="18" s="1"/>
  <c r="L47" i="18"/>
  <c r="K47" i="18"/>
  <c r="H47" i="18"/>
  <c r="J47" i="18" l="1"/>
  <c r="N47" i="17"/>
  <c r="O47" i="17"/>
  <c r="M47" i="17"/>
  <c r="F59" i="17"/>
  <c r="G59" i="17"/>
  <c r="E59" i="17"/>
</calcChain>
</file>

<file path=xl/sharedStrings.xml><?xml version="1.0" encoding="utf-8"?>
<sst xmlns="http://schemas.openxmlformats.org/spreadsheetml/2006/main" count="923" uniqueCount="167">
  <si>
    <t>WINDSHIELD</t>
  </si>
  <si>
    <t>MRP</t>
  </si>
  <si>
    <t>AD80S Alloy 80CC</t>
  </si>
  <si>
    <t>BALL BEARING</t>
  </si>
  <si>
    <t>W8010002</t>
  </si>
  <si>
    <t>RACE BEARING BALL</t>
  </si>
  <si>
    <t>INSTRUMENT</t>
  </si>
  <si>
    <t>HARNESS WIRE</t>
  </si>
  <si>
    <t>W8010049</t>
  </si>
  <si>
    <t>RETAINER</t>
  </si>
  <si>
    <t>ZDG001-28450</t>
  </si>
  <si>
    <t>SHOE SET RR BRAKE</t>
  </si>
  <si>
    <t>ED001-03100-0050</t>
  </si>
  <si>
    <t>PLUG SPARK</t>
  </si>
  <si>
    <t>W8010001</t>
  </si>
  <si>
    <t>VGA001-78100-0055</t>
  </si>
  <si>
    <t>BATTERY</t>
  </si>
  <si>
    <t>SPROCKER FINAL DRIVER</t>
  </si>
  <si>
    <t>AD80S Deluxe 80CC</t>
  </si>
  <si>
    <t>CABLE,SPEEDOMETER</t>
  </si>
  <si>
    <t>DAMPER</t>
  </si>
  <si>
    <t>TANK COMP FUEL</t>
  </si>
  <si>
    <t>ZFB005-361001-05-DX</t>
  </si>
  <si>
    <t>AD80S family</t>
  </si>
  <si>
    <t>ZFA001-05001C-19</t>
  </si>
  <si>
    <t>COVER ,L. CRANKCASE</t>
  </si>
  <si>
    <t>ZFB001-14500-0053</t>
  </si>
  <si>
    <t>SEAL ,OIL (FR CUSHION)</t>
  </si>
  <si>
    <t>SPROCKET DRIVE</t>
  </si>
  <si>
    <t>HEADLIGHT</t>
  </si>
  <si>
    <t>LCL-310333600</t>
  </si>
  <si>
    <t>CLEANER COMP. AIR</t>
  </si>
  <si>
    <t>ZFA001-12700-0060</t>
  </si>
  <si>
    <t>CABLE ,SPEEDOMETER</t>
  </si>
  <si>
    <t>CHAIN DRIVE</t>
  </si>
  <si>
    <t>APLLO</t>
  </si>
  <si>
    <t>ZFC007-36100-AP-01</t>
  </si>
  <si>
    <t>TANK COMP. FUEL(RED)*</t>
  </si>
  <si>
    <t>BIKE RT 80CC</t>
  </si>
  <si>
    <t>BM328BKRT</t>
  </si>
  <si>
    <t>HEADLGIHT COVER 2</t>
  </si>
  <si>
    <t>BULLET-100CC</t>
  </si>
  <si>
    <t>ZH0004-73(F-13)-01</t>
  </si>
  <si>
    <t>LOCK SET COMP</t>
  </si>
  <si>
    <t>ZH0004-19500-02</t>
  </si>
  <si>
    <t>HOSE PIPE</t>
  </si>
  <si>
    <t>ZH0004-28300</t>
  </si>
  <si>
    <t>VHK001-01300-0050</t>
  </si>
  <si>
    <t>ZJH001-850001(F-26-3</t>
  </si>
  <si>
    <t>RECTIFIER REGULATED</t>
  </si>
  <si>
    <t>ZH0004-28302(F-11-5)</t>
  </si>
  <si>
    <t>VHB001-05002</t>
  </si>
  <si>
    <t>ZH0004-19500-01-1</t>
  </si>
  <si>
    <t>CALIPER (OLD TYPE)</t>
  </si>
  <si>
    <t>ZH0004-19500-03</t>
  </si>
  <si>
    <t>MASTER BRAKE CYLINDER (NEW TYPE)</t>
  </si>
  <si>
    <t>ZH0004-12700</t>
  </si>
  <si>
    <t>CABLE CLUTCH</t>
  </si>
  <si>
    <t>ZH0004-72</t>
  </si>
  <si>
    <t>ZH0004-74600</t>
  </si>
  <si>
    <t>SWITCH ASSY L STEERING HANDLE</t>
  </si>
  <si>
    <t>ZH0004-22200-0224</t>
  </si>
  <si>
    <t>UNDER HALF  CHAINCASE</t>
  </si>
  <si>
    <t>ZH0004-12800-0060</t>
  </si>
  <si>
    <t>ZH0004-22100-0229</t>
  </si>
  <si>
    <t>UPPER HALF CHAINCASE</t>
  </si>
  <si>
    <t>BULLET-135CC</t>
  </si>
  <si>
    <t>VHC997-24001</t>
  </si>
  <si>
    <t>RUBBER,STEP</t>
  </si>
  <si>
    <t>PAD SET FR BRAKE*</t>
  </si>
  <si>
    <t>ZH0004-19500A-005006</t>
  </si>
  <si>
    <t>CDI UNIT</t>
  </si>
  <si>
    <t>ZI0012-87</t>
  </si>
  <si>
    <t>DURANTO 80CC</t>
  </si>
  <si>
    <t>BM614</t>
  </si>
  <si>
    <t>HEADLIGHT 1</t>
  </si>
  <si>
    <t>F100-6A 100CC</t>
  </si>
  <si>
    <t>62210-HXCH-0000</t>
  </si>
  <si>
    <t>37200-CXC-000-05</t>
  </si>
  <si>
    <t>Galaxy</t>
  </si>
  <si>
    <t>ZFC007-17007</t>
  </si>
  <si>
    <t>VFA049-85</t>
  </si>
  <si>
    <t>RECTIFIER COMP  REGULATOR</t>
  </si>
  <si>
    <t>VFA049-82</t>
  </si>
  <si>
    <t>ZHC001-74300-01</t>
  </si>
  <si>
    <t>LEVER COMP L HANDLE(NEW)*</t>
  </si>
  <si>
    <t>ZHC001-77</t>
  </si>
  <si>
    <t>Kite + - 110CC</t>
  </si>
  <si>
    <t>363000-1870-01TY0000</t>
  </si>
  <si>
    <t>KnightRider - 150CC</t>
  </si>
  <si>
    <t>89100-172-0000</t>
  </si>
  <si>
    <t>Lubricants</t>
  </si>
  <si>
    <t>LCL-SERVO-40</t>
  </si>
  <si>
    <t>SERVO 4T 20W40, SL JASO MA2</t>
  </si>
  <si>
    <t>Royal +</t>
  </si>
  <si>
    <t>2353N33100+</t>
  </si>
  <si>
    <t>2353N16810+</t>
  </si>
  <si>
    <t>2353N48000+</t>
  </si>
  <si>
    <t>TROVER</t>
  </si>
  <si>
    <t>83112-139D-FR0003R03</t>
  </si>
  <si>
    <t>Turbo</t>
  </si>
  <si>
    <t>SJA31600</t>
  </si>
  <si>
    <t>QJX43110-01</t>
  </si>
  <si>
    <t>QJX31500</t>
  </si>
  <si>
    <t>QJX48000</t>
  </si>
  <si>
    <t>QJX45511</t>
  </si>
  <si>
    <t>2383J47611</t>
  </si>
  <si>
    <t>QJX52400</t>
  </si>
  <si>
    <t>QJX37000-01</t>
  </si>
  <si>
    <t>183N034400</t>
  </si>
  <si>
    <t>QJX52500</t>
  </si>
  <si>
    <t>QJX43110-05</t>
  </si>
  <si>
    <t>QJX53111-01</t>
  </si>
  <si>
    <t>QJX45531</t>
  </si>
  <si>
    <t>QJX16810</t>
  </si>
  <si>
    <t>Throttle Cable</t>
  </si>
  <si>
    <t>Odometer Assy</t>
  </si>
  <si>
    <t>Taillight (with Decor Light)</t>
  </si>
  <si>
    <t>Battery</t>
  </si>
  <si>
    <t>Mirror Comp ( SET )</t>
  </si>
  <si>
    <t>Headlight Assy</t>
  </si>
  <si>
    <t>Front Fender(RED)*</t>
  </si>
  <si>
    <t>Fuel Cock Comp</t>
  </si>
  <si>
    <t>Lock Assy</t>
  </si>
  <si>
    <t>Clutch Lever</t>
  </si>
  <si>
    <t>Front Shock Absorber LH</t>
  </si>
  <si>
    <t>Front Shock Absorber RH</t>
  </si>
  <si>
    <t>Front Cover(Red)</t>
  </si>
  <si>
    <t>Regulator</t>
  </si>
  <si>
    <t>Headlight Hood (RED)*</t>
  </si>
  <si>
    <t>Handrail Comp RH</t>
  </si>
  <si>
    <t>Meter Assy (DIGITAL)</t>
  </si>
  <si>
    <t>Ignition Controller (CDI )</t>
  </si>
  <si>
    <t>Headlight Hood (YELLOW)-NEW*</t>
  </si>
  <si>
    <t>Handrail Comp LH</t>
  </si>
  <si>
    <t>9-May-2019</t>
  </si>
  <si>
    <t>11-May-2019</t>
  </si>
  <si>
    <t>12-May-2019</t>
  </si>
  <si>
    <t>13-May-2019</t>
  </si>
  <si>
    <t>14-May-2019</t>
  </si>
  <si>
    <t>15-May-2019</t>
  </si>
  <si>
    <t>19-May-2019</t>
  </si>
  <si>
    <t>20-May-2019</t>
  </si>
  <si>
    <t>22-May-2019</t>
  </si>
  <si>
    <t>23-Mar-2019</t>
  </si>
  <si>
    <t>23-May-2019</t>
  </si>
  <si>
    <t>25-May-2019</t>
  </si>
  <si>
    <t>26-May-2019</t>
  </si>
  <si>
    <t>27-May-2019</t>
  </si>
  <si>
    <t>28-May-2019</t>
  </si>
  <si>
    <t>29-May-2019</t>
  </si>
  <si>
    <t>30-May-2019</t>
  </si>
  <si>
    <t>Spare Parts Issue</t>
  </si>
  <si>
    <t>Date</t>
  </si>
  <si>
    <t>Part Number</t>
  </si>
  <si>
    <t xml:space="preserve">Parts Name </t>
  </si>
  <si>
    <t>Models</t>
  </si>
  <si>
    <t>Qty</t>
  </si>
  <si>
    <t>Total Qty</t>
  </si>
  <si>
    <t>4-May-2019</t>
  </si>
  <si>
    <t>6-May-2019</t>
  </si>
  <si>
    <t>Spare Parts Received</t>
  </si>
  <si>
    <t>Cost per unit</t>
  </si>
  <si>
    <t>Total Costing</t>
  </si>
  <si>
    <t>ZI0016-72</t>
  </si>
  <si>
    <t>$</t>
  </si>
  <si>
    <t>Costing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</si>
</sst>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2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0" fillId="3" borderId="0" xfId="0" applyFill="1"/>
    <xf numFmtId="0" fontId="4" fillId="3" borderId="0" xfId="0" applyFont="1" applyFill="1"/>
    <xf numFmtId="0" fontId="1" fillId="0" borderId="1" xfId="0" applyFont="1" applyBorder="1" applyAlignment="1">
      <alignment horizontal="left"/>
    </xf>
  </cellXfs>
  <cellStyles count="4">
    <cellStyle name="Normal" xfId="0" builtinId="0"/>
    <cellStyle name="Normal 2" xfId="1"/>
    <cellStyle name="Normal 5" xfId="3"/>
    <cellStyle name="Normal 6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00"/>
      <color rgb="FF99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nner\Iqbal\RAS%20Winsoft-Migration\Accounts\Winsoft%20requirement\Total%20Inventory%20updated\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D28" workbookViewId="0">
      <selection activeCell="M47" sqref="M47"/>
    </sheetView>
  </sheetViews>
  <sheetFormatPr defaultRowHeight="15" x14ac:dyDescent="0.25"/>
  <cols>
    <col min="1" max="1" width="12.140625" bestFit="1" customWidth="1"/>
    <col min="2" max="2" width="21.42578125" style="4" bestFit="1" customWidth="1"/>
    <col min="3" max="3" width="31" bestFit="1" customWidth="1"/>
    <col min="4" max="4" width="18.5703125" bestFit="1" customWidth="1"/>
    <col min="5" max="5" width="4.140625" bestFit="1" customWidth="1"/>
    <col min="6" max="6" width="6" bestFit="1" customWidth="1"/>
    <col min="7" max="7" width="9" bestFit="1" customWidth="1"/>
    <col min="9" max="9" width="19.7109375" bestFit="1" customWidth="1"/>
    <col min="10" max="10" width="21.42578125" bestFit="1" customWidth="1"/>
    <col min="11" max="11" width="34.7109375" bestFit="1" customWidth="1"/>
    <col min="12" max="12" width="16.42578125" bestFit="1" customWidth="1"/>
    <col min="13" max="13" width="4.140625" bestFit="1" customWidth="1"/>
    <col min="14" max="14" width="6" bestFit="1" customWidth="1"/>
    <col min="15" max="15" width="9" bestFit="1" customWidth="1"/>
  </cols>
  <sheetData>
    <row r="1" spans="1:15" x14ac:dyDescent="0.25">
      <c r="A1" s="11" t="s">
        <v>152</v>
      </c>
      <c r="B1" s="11"/>
      <c r="C1" s="11"/>
      <c r="D1" s="11"/>
      <c r="E1" s="11"/>
      <c r="F1" s="11"/>
      <c r="G1" s="11"/>
      <c r="I1" s="11" t="s">
        <v>161</v>
      </c>
      <c r="J1" s="11"/>
      <c r="K1" s="11"/>
      <c r="L1" s="11"/>
      <c r="M1" s="11"/>
      <c r="N1" s="11"/>
      <c r="O1" s="11"/>
    </row>
    <row r="2" spans="1:15" x14ac:dyDescent="0.25">
      <c r="A2" s="3" t="s">
        <v>153</v>
      </c>
      <c r="B2" s="3" t="s">
        <v>154</v>
      </c>
      <c r="C2" s="3" t="s">
        <v>155</v>
      </c>
      <c r="D2" s="3" t="s">
        <v>156</v>
      </c>
      <c r="E2" s="3" t="s">
        <v>157</v>
      </c>
      <c r="F2" s="3" t="s">
        <v>1</v>
      </c>
      <c r="G2" s="3" t="s">
        <v>158</v>
      </c>
      <c r="I2" s="3" t="s">
        <v>161</v>
      </c>
      <c r="J2" s="3" t="s">
        <v>154</v>
      </c>
      <c r="K2" s="3" t="s">
        <v>155</v>
      </c>
      <c r="L2" s="3" t="s">
        <v>156</v>
      </c>
      <c r="M2" s="3" t="s">
        <v>157</v>
      </c>
      <c r="N2" s="3" t="s">
        <v>1</v>
      </c>
      <c r="O2" s="3" t="s">
        <v>158</v>
      </c>
    </row>
    <row r="3" spans="1:15" x14ac:dyDescent="0.25">
      <c r="A3" s="1" t="s">
        <v>135</v>
      </c>
      <c r="B3" s="2" t="s">
        <v>67</v>
      </c>
      <c r="C3" s="1" t="s">
        <v>68</v>
      </c>
      <c r="D3" s="1" t="s">
        <v>66</v>
      </c>
      <c r="E3" s="1">
        <v>1</v>
      </c>
      <c r="F3" s="1">
        <v>100</v>
      </c>
      <c r="G3" s="1">
        <v>100</v>
      </c>
      <c r="I3" s="1" t="s">
        <v>159</v>
      </c>
      <c r="J3" s="1" t="s">
        <v>44</v>
      </c>
      <c r="K3" s="1" t="s">
        <v>45</v>
      </c>
      <c r="L3" s="1" t="s">
        <v>41</v>
      </c>
      <c r="M3" s="1">
        <v>1</v>
      </c>
      <c r="N3" s="1">
        <v>500</v>
      </c>
      <c r="O3" s="1">
        <v>500</v>
      </c>
    </row>
    <row r="4" spans="1:15" x14ac:dyDescent="0.25">
      <c r="A4" s="1" t="s">
        <v>135</v>
      </c>
      <c r="B4" s="2" t="s">
        <v>92</v>
      </c>
      <c r="C4" s="1" t="s">
        <v>93</v>
      </c>
      <c r="D4" s="1" t="s">
        <v>91</v>
      </c>
      <c r="E4" s="1">
        <v>1</v>
      </c>
      <c r="F4" s="1">
        <v>377</v>
      </c>
      <c r="G4" s="1">
        <v>377</v>
      </c>
      <c r="I4" s="1" t="s">
        <v>159</v>
      </c>
      <c r="J4" s="1" t="s">
        <v>52</v>
      </c>
      <c r="K4" s="1" t="s">
        <v>53</v>
      </c>
      <c r="L4" s="1" t="s">
        <v>41</v>
      </c>
      <c r="M4" s="1">
        <v>1</v>
      </c>
      <c r="N4" s="1">
        <v>1000</v>
      </c>
      <c r="O4" s="1">
        <v>1000</v>
      </c>
    </row>
    <row r="5" spans="1:15" x14ac:dyDescent="0.25">
      <c r="A5" s="1" t="s">
        <v>135</v>
      </c>
      <c r="B5" s="2" t="s">
        <v>92</v>
      </c>
      <c r="C5" s="1" t="s">
        <v>93</v>
      </c>
      <c r="D5" s="1" t="s">
        <v>91</v>
      </c>
      <c r="E5" s="1">
        <v>1</v>
      </c>
      <c r="F5" s="1">
        <v>377</v>
      </c>
      <c r="G5" s="1">
        <v>377</v>
      </c>
      <c r="I5" s="1" t="s">
        <v>159</v>
      </c>
      <c r="J5" s="1" t="s">
        <v>54</v>
      </c>
      <c r="K5" s="1" t="s">
        <v>55</v>
      </c>
      <c r="L5" s="1" t="s">
        <v>41</v>
      </c>
      <c r="M5" s="1">
        <v>1</v>
      </c>
      <c r="N5" s="1">
        <v>1000</v>
      </c>
      <c r="O5" s="1">
        <v>1000</v>
      </c>
    </row>
    <row r="6" spans="1:15" x14ac:dyDescent="0.25">
      <c r="A6" s="1" t="s">
        <v>136</v>
      </c>
      <c r="B6" s="2" t="s">
        <v>30</v>
      </c>
      <c r="C6" s="1" t="s">
        <v>31</v>
      </c>
      <c r="D6" s="1" t="s">
        <v>23</v>
      </c>
      <c r="E6" s="1">
        <v>1</v>
      </c>
      <c r="F6" s="1">
        <v>70</v>
      </c>
      <c r="G6" s="1">
        <v>70</v>
      </c>
      <c r="I6" s="1" t="s">
        <v>159</v>
      </c>
      <c r="J6" s="1" t="s">
        <v>99</v>
      </c>
      <c r="K6" s="1" t="s">
        <v>127</v>
      </c>
      <c r="L6" s="1" t="s">
        <v>98</v>
      </c>
      <c r="M6" s="1">
        <v>1</v>
      </c>
      <c r="N6" s="1">
        <v>1200</v>
      </c>
      <c r="O6" s="1">
        <v>1200</v>
      </c>
    </row>
    <row r="7" spans="1:15" x14ac:dyDescent="0.25">
      <c r="A7" s="1" t="s">
        <v>136</v>
      </c>
      <c r="B7" s="2" t="s">
        <v>32</v>
      </c>
      <c r="C7" s="1" t="s">
        <v>33</v>
      </c>
      <c r="D7" s="1" t="s">
        <v>23</v>
      </c>
      <c r="E7" s="1">
        <v>1</v>
      </c>
      <c r="F7" s="1">
        <v>200</v>
      </c>
      <c r="G7" s="1">
        <v>200</v>
      </c>
      <c r="I7" s="1" t="s">
        <v>159</v>
      </c>
      <c r="J7" s="1" t="s">
        <v>107</v>
      </c>
      <c r="K7" s="1" t="s">
        <v>126</v>
      </c>
      <c r="L7" s="1" t="s">
        <v>100</v>
      </c>
      <c r="M7" s="1">
        <v>2</v>
      </c>
      <c r="N7" s="1">
        <v>2500</v>
      </c>
      <c r="O7" s="1">
        <v>5000</v>
      </c>
    </row>
    <row r="8" spans="1:15" x14ac:dyDescent="0.25">
      <c r="A8" s="1" t="s">
        <v>137</v>
      </c>
      <c r="B8" s="2" t="s">
        <v>59</v>
      </c>
      <c r="C8" s="1" t="s">
        <v>60</v>
      </c>
      <c r="D8" s="1" t="s">
        <v>41</v>
      </c>
      <c r="E8" s="1">
        <v>1</v>
      </c>
      <c r="F8" s="1">
        <v>800</v>
      </c>
      <c r="G8" s="1">
        <v>800</v>
      </c>
      <c r="I8" s="1" t="s">
        <v>159</v>
      </c>
      <c r="J8" s="1" t="s">
        <v>112</v>
      </c>
      <c r="K8" s="1" t="s">
        <v>121</v>
      </c>
      <c r="L8" s="1" t="s">
        <v>100</v>
      </c>
      <c r="M8" s="1">
        <v>2</v>
      </c>
      <c r="N8" s="1">
        <v>1300</v>
      </c>
      <c r="O8" s="1">
        <v>2600</v>
      </c>
    </row>
    <row r="9" spans="1:15" x14ac:dyDescent="0.25">
      <c r="A9" s="1" t="s">
        <v>137</v>
      </c>
      <c r="B9" s="2" t="s">
        <v>48</v>
      </c>
      <c r="C9" s="1" t="s">
        <v>49</v>
      </c>
      <c r="D9" s="1" t="s">
        <v>41</v>
      </c>
      <c r="E9" s="1">
        <v>1</v>
      </c>
      <c r="F9" s="1">
        <v>500</v>
      </c>
      <c r="G9" s="1">
        <v>500</v>
      </c>
      <c r="I9" s="1" t="s">
        <v>159</v>
      </c>
      <c r="J9" s="1" t="s">
        <v>103</v>
      </c>
      <c r="K9" s="1" t="s">
        <v>118</v>
      </c>
      <c r="L9" s="1" t="s">
        <v>100</v>
      </c>
      <c r="M9" s="1">
        <v>2</v>
      </c>
      <c r="N9" s="1">
        <v>2200</v>
      </c>
      <c r="O9" s="1">
        <v>4400</v>
      </c>
    </row>
    <row r="10" spans="1:15" x14ac:dyDescent="0.25">
      <c r="A10" s="1" t="s">
        <v>137</v>
      </c>
      <c r="B10" s="2" t="s">
        <v>92</v>
      </c>
      <c r="C10" s="1" t="s">
        <v>93</v>
      </c>
      <c r="D10" s="1" t="s">
        <v>91</v>
      </c>
      <c r="E10" s="1">
        <v>1</v>
      </c>
      <c r="F10" s="1">
        <v>377</v>
      </c>
      <c r="G10" s="1">
        <v>377</v>
      </c>
      <c r="I10" s="1" t="s">
        <v>159</v>
      </c>
      <c r="J10" s="1" t="s">
        <v>108</v>
      </c>
      <c r="K10" s="1" t="s">
        <v>131</v>
      </c>
      <c r="L10" s="1" t="s">
        <v>100</v>
      </c>
      <c r="M10" s="1">
        <v>1</v>
      </c>
      <c r="N10" s="1">
        <v>4567</v>
      </c>
      <c r="O10" s="1">
        <v>4567</v>
      </c>
    </row>
    <row r="11" spans="1:15" x14ac:dyDescent="0.25">
      <c r="A11" s="1" t="s">
        <v>137</v>
      </c>
      <c r="B11" s="2" t="s">
        <v>92</v>
      </c>
      <c r="C11" s="1" t="s">
        <v>93</v>
      </c>
      <c r="D11" s="1" t="s">
        <v>91</v>
      </c>
      <c r="E11" s="1">
        <v>1</v>
      </c>
      <c r="F11" s="1">
        <v>377</v>
      </c>
      <c r="G11" s="1">
        <v>377</v>
      </c>
      <c r="I11" s="1" t="s">
        <v>159</v>
      </c>
      <c r="J11" s="1" t="s">
        <v>110</v>
      </c>
      <c r="K11" s="1" t="s">
        <v>125</v>
      </c>
      <c r="L11" s="1" t="s">
        <v>100</v>
      </c>
      <c r="M11" s="1">
        <v>1</v>
      </c>
      <c r="N11" s="1">
        <v>2500</v>
      </c>
      <c r="O11" s="1">
        <v>2500</v>
      </c>
    </row>
    <row r="12" spans="1:15" x14ac:dyDescent="0.25">
      <c r="A12" s="1" t="s">
        <v>136</v>
      </c>
      <c r="B12" s="2" t="s">
        <v>4</v>
      </c>
      <c r="C12" s="1" t="s">
        <v>5</v>
      </c>
      <c r="D12" s="1" t="s">
        <v>2</v>
      </c>
      <c r="E12" s="1">
        <v>2</v>
      </c>
      <c r="F12" s="1">
        <v>31.25</v>
      </c>
      <c r="G12" s="1">
        <v>62.5</v>
      </c>
      <c r="I12" s="1" t="s">
        <v>160</v>
      </c>
      <c r="J12" s="1" t="s">
        <v>14</v>
      </c>
      <c r="K12" s="1" t="s">
        <v>3</v>
      </c>
      <c r="L12" s="1" t="s">
        <v>2</v>
      </c>
      <c r="M12" s="1">
        <v>2</v>
      </c>
      <c r="N12" s="1">
        <v>62.5</v>
      </c>
      <c r="O12" s="1">
        <v>125</v>
      </c>
    </row>
    <row r="13" spans="1:15" x14ac:dyDescent="0.25">
      <c r="A13" s="1" t="s">
        <v>136</v>
      </c>
      <c r="B13" s="2" t="s">
        <v>14</v>
      </c>
      <c r="C13" s="1" t="s">
        <v>3</v>
      </c>
      <c r="D13" s="1" t="s">
        <v>2</v>
      </c>
      <c r="E13" s="1">
        <v>2</v>
      </c>
      <c r="F13" s="1">
        <v>62.5</v>
      </c>
      <c r="G13" s="1">
        <v>125</v>
      </c>
      <c r="I13" s="1" t="s">
        <v>160</v>
      </c>
      <c r="J13" s="1" t="s">
        <v>15</v>
      </c>
      <c r="K13" s="1" t="s">
        <v>16</v>
      </c>
      <c r="L13" s="1" t="s">
        <v>2</v>
      </c>
      <c r="M13" s="1">
        <v>2</v>
      </c>
      <c r="N13" s="1">
        <v>1800</v>
      </c>
      <c r="O13" s="1">
        <v>3600</v>
      </c>
    </row>
    <row r="14" spans="1:15" x14ac:dyDescent="0.25">
      <c r="A14" s="1" t="s">
        <v>136</v>
      </c>
      <c r="B14" s="2" t="s">
        <v>8</v>
      </c>
      <c r="C14" s="1" t="s">
        <v>9</v>
      </c>
      <c r="D14" s="1" t="s">
        <v>2</v>
      </c>
      <c r="E14" s="1">
        <v>2</v>
      </c>
      <c r="F14" s="1">
        <v>31.25</v>
      </c>
      <c r="G14" s="1">
        <v>62.5</v>
      </c>
      <c r="I14" s="1" t="s">
        <v>160</v>
      </c>
      <c r="J14" s="1" t="s">
        <v>8</v>
      </c>
      <c r="K14" s="1" t="s">
        <v>9</v>
      </c>
      <c r="L14" s="1" t="s">
        <v>2</v>
      </c>
      <c r="M14" s="1">
        <v>2</v>
      </c>
      <c r="N14" s="1">
        <v>31.25</v>
      </c>
      <c r="O14" s="1">
        <v>62.5</v>
      </c>
    </row>
    <row r="15" spans="1:15" x14ac:dyDescent="0.25">
      <c r="A15" s="1" t="s">
        <v>138</v>
      </c>
      <c r="B15" s="2" t="s">
        <v>92</v>
      </c>
      <c r="C15" s="1" t="s">
        <v>93</v>
      </c>
      <c r="D15" s="1" t="s">
        <v>91</v>
      </c>
      <c r="E15" s="1">
        <v>1</v>
      </c>
      <c r="F15" s="1">
        <v>377</v>
      </c>
      <c r="G15" s="1">
        <v>377</v>
      </c>
      <c r="I15" s="1" t="s">
        <v>160</v>
      </c>
      <c r="J15" s="1" t="s">
        <v>4</v>
      </c>
      <c r="K15" s="1" t="s">
        <v>5</v>
      </c>
      <c r="L15" s="1" t="s">
        <v>2</v>
      </c>
      <c r="M15" s="1">
        <v>2</v>
      </c>
      <c r="N15" s="1">
        <v>31.25</v>
      </c>
      <c r="O15" s="1">
        <v>62.5</v>
      </c>
    </row>
    <row r="16" spans="1:15" x14ac:dyDescent="0.25">
      <c r="A16" s="1" t="s">
        <v>138</v>
      </c>
      <c r="B16" s="2" t="s">
        <v>99</v>
      </c>
      <c r="C16" s="1" t="s">
        <v>127</v>
      </c>
      <c r="D16" s="1" t="s">
        <v>98</v>
      </c>
      <c r="E16" s="1">
        <v>1</v>
      </c>
      <c r="F16" s="1">
        <v>1200</v>
      </c>
      <c r="G16" s="1">
        <v>1200</v>
      </c>
      <c r="I16" s="1" t="s">
        <v>160</v>
      </c>
      <c r="J16" s="1" t="s">
        <v>26</v>
      </c>
      <c r="K16" s="1" t="s">
        <v>27</v>
      </c>
      <c r="L16" s="1" t="s">
        <v>23</v>
      </c>
      <c r="M16" s="1">
        <v>10</v>
      </c>
      <c r="N16" s="1">
        <v>100</v>
      </c>
      <c r="O16" s="1">
        <v>1000</v>
      </c>
    </row>
    <row r="17" spans="1:15" x14ac:dyDescent="0.25">
      <c r="A17" s="1" t="s">
        <v>138</v>
      </c>
      <c r="B17" s="2" t="s">
        <v>39</v>
      </c>
      <c r="C17" s="1" t="s">
        <v>40</v>
      </c>
      <c r="D17" s="1" t="s">
        <v>38</v>
      </c>
      <c r="E17" s="1">
        <v>1</v>
      </c>
      <c r="F17" s="1">
        <v>1200</v>
      </c>
      <c r="G17" s="1">
        <v>1200</v>
      </c>
      <c r="I17" s="1" t="s">
        <v>160</v>
      </c>
      <c r="J17" s="1" t="s">
        <v>48</v>
      </c>
      <c r="K17" s="1" t="s">
        <v>49</v>
      </c>
      <c r="L17" s="1" t="s">
        <v>41</v>
      </c>
      <c r="M17" s="1">
        <v>5</v>
      </c>
      <c r="N17" s="1">
        <v>500</v>
      </c>
      <c r="O17" s="1">
        <v>2500</v>
      </c>
    </row>
    <row r="18" spans="1:15" x14ac:dyDescent="0.25">
      <c r="A18" s="1" t="s">
        <v>138</v>
      </c>
      <c r="B18" s="2" t="s">
        <v>74</v>
      </c>
      <c r="C18" s="1" t="s">
        <v>75</v>
      </c>
      <c r="D18" s="1" t="s">
        <v>73</v>
      </c>
      <c r="E18" s="1">
        <v>1</v>
      </c>
      <c r="F18" s="1">
        <v>1240</v>
      </c>
      <c r="G18" s="1">
        <v>1240</v>
      </c>
      <c r="I18" s="1" t="s">
        <v>160</v>
      </c>
      <c r="J18" s="1" t="s">
        <v>70</v>
      </c>
      <c r="K18" s="1" t="s">
        <v>69</v>
      </c>
      <c r="L18" s="1" t="s">
        <v>66</v>
      </c>
      <c r="M18" s="1">
        <v>10</v>
      </c>
      <c r="N18" s="1">
        <v>400</v>
      </c>
      <c r="O18" s="1">
        <v>4000</v>
      </c>
    </row>
    <row r="19" spans="1:15" x14ac:dyDescent="0.25">
      <c r="A19" s="1" t="s">
        <v>139</v>
      </c>
      <c r="B19" s="2" t="s">
        <v>92</v>
      </c>
      <c r="C19" s="1" t="s">
        <v>93</v>
      </c>
      <c r="D19" s="1" t="s">
        <v>91</v>
      </c>
      <c r="E19" s="1">
        <v>1</v>
      </c>
      <c r="F19" s="1">
        <v>377</v>
      </c>
      <c r="G19" s="1">
        <v>377</v>
      </c>
      <c r="I19" s="1" t="s">
        <v>160</v>
      </c>
      <c r="J19" s="1" t="s">
        <v>83</v>
      </c>
      <c r="K19" s="1" t="s">
        <v>71</v>
      </c>
      <c r="L19" s="1" t="s">
        <v>79</v>
      </c>
      <c r="M19" s="1">
        <v>5</v>
      </c>
      <c r="N19" s="1">
        <v>500</v>
      </c>
      <c r="O19" s="1">
        <v>2500</v>
      </c>
    </row>
    <row r="20" spans="1:15" x14ac:dyDescent="0.25">
      <c r="A20" s="1" t="s">
        <v>139</v>
      </c>
      <c r="B20" s="2" t="s">
        <v>56</v>
      </c>
      <c r="C20" s="1" t="s">
        <v>57</v>
      </c>
      <c r="D20" s="1" t="s">
        <v>41</v>
      </c>
      <c r="E20" s="1">
        <v>1</v>
      </c>
      <c r="F20" s="1">
        <v>200</v>
      </c>
      <c r="G20" s="1">
        <v>200</v>
      </c>
      <c r="I20" s="1" t="s">
        <v>160</v>
      </c>
      <c r="J20" s="1" t="s">
        <v>86</v>
      </c>
      <c r="K20" s="1" t="s">
        <v>7</v>
      </c>
      <c r="L20" s="1" t="s">
        <v>79</v>
      </c>
      <c r="M20" s="1">
        <v>2</v>
      </c>
      <c r="N20" s="1">
        <v>1400</v>
      </c>
      <c r="O20" s="1">
        <v>2800</v>
      </c>
    </row>
    <row r="21" spans="1:15" x14ac:dyDescent="0.25">
      <c r="A21" s="1" t="s">
        <v>139</v>
      </c>
      <c r="B21" s="2" t="s">
        <v>70</v>
      </c>
      <c r="C21" s="1" t="s">
        <v>69</v>
      </c>
      <c r="D21" s="1" t="s">
        <v>66</v>
      </c>
      <c r="E21" s="1">
        <v>1</v>
      </c>
      <c r="F21" s="1">
        <v>400</v>
      </c>
      <c r="G21" s="1">
        <v>400</v>
      </c>
      <c r="I21" s="1" t="s">
        <v>160</v>
      </c>
      <c r="J21" s="1" t="s">
        <v>83</v>
      </c>
      <c r="K21" s="1" t="s">
        <v>71</v>
      </c>
      <c r="L21" s="1" t="s">
        <v>79</v>
      </c>
      <c r="M21" s="1">
        <v>5</v>
      </c>
      <c r="N21" s="1">
        <v>500</v>
      </c>
      <c r="O21" s="1">
        <v>2500</v>
      </c>
    </row>
    <row r="22" spans="1:15" x14ac:dyDescent="0.25">
      <c r="A22" s="1" t="s">
        <v>139</v>
      </c>
      <c r="B22" s="2" t="s">
        <v>63</v>
      </c>
      <c r="C22" s="1" t="s">
        <v>19</v>
      </c>
      <c r="D22" s="1" t="s">
        <v>41</v>
      </c>
      <c r="E22" s="1">
        <v>1</v>
      </c>
      <c r="F22" s="1">
        <v>200</v>
      </c>
      <c r="G22" s="1">
        <v>200</v>
      </c>
      <c r="I22" s="1" t="s">
        <v>160</v>
      </c>
      <c r="J22" s="1" t="s">
        <v>101</v>
      </c>
      <c r="K22" s="1" t="s">
        <v>128</v>
      </c>
      <c r="L22" s="1" t="s">
        <v>100</v>
      </c>
      <c r="M22" s="1">
        <v>5</v>
      </c>
      <c r="N22" s="1">
        <v>600</v>
      </c>
      <c r="O22" s="1">
        <v>3000</v>
      </c>
    </row>
    <row r="23" spans="1:15" x14ac:dyDescent="0.25">
      <c r="A23" s="1" t="s">
        <v>140</v>
      </c>
      <c r="B23" s="2" t="s">
        <v>92</v>
      </c>
      <c r="C23" s="1" t="s">
        <v>93</v>
      </c>
      <c r="D23" s="1" t="s">
        <v>91</v>
      </c>
      <c r="E23" s="1">
        <v>1</v>
      </c>
      <c r="F23" s="1">
        <v>377</v>
      </c>
      <c r="G23" s="1">
        <v>377</v>
      </c>
      <c r="I23" s="1" t="s">
        <v>160</v>
      </c>
      <c r="J23" s="1" t="s">
        <v>109</v>
      </c>
      <c r="K23" s="1" t="s">
        <v>132</v>
      </c>
      <c r="L23" s="1" t="s">
        <v>100</v>
      </c>
      <c r="M23" s="1">
        <v>5</v>
      </c>
      <c r="N23" s="1">
        <v>600</v>
      </c>
      <c r="O23" s="1">
        <v>3000</v>
      </c>
    </row>
    <row r="24" spans="1:15" x14ac:dyDescent="0.25">
      <c r="A24" s="1" t="s">
        <v>140</v>
      </c>
      <c r="B24" s="2" t="s">
        <v>106</v>
      </c>
      <c r="C24" s="1" t="s">
        <v>124</v>
      </c>
      <c r="D24" s="1" t="s">
        <v>100</v>
      </c>
      <c r="E24" s="1">
        <v>1</v>
      </c>
      <c r="F24" s="1">
        <v>100</v>
      </c>
      <c r="G24" s="1">
        <v>100</v>
      </c>
      <c r="I24" s="1" t="s">
        <v>160</v>
      </c>
      <c r="J24" s="1" t="s">
        <v>24</v>
      </c>
      <c r="K24" s="1" t="s">
        <v>25</v>
      </c>
      <c r="L24" s="1" t="s">
        <v>23</v>
      </c>
      <c r="M24" s="1">
        <v>2</v>
      </c>
      <c r="N24" s="1">
        <v>1500</v>
      </c>
      <c r="O24" s="1">
        <v>3000</v>
      </c>
    </row>
    <row r="25" spans="1:15" x14ac:dyDescent="0.25">
      <c r="A25" s="1" t="s">
        <v>140</v>
      </c>
      <c r="B25" s="2" t="s">
        <v>104</v>
      </c>
      <c r="C25" s="1" t="s">
        <v>123</v>
      </c>
      <c r="D25" s="1" t="s">
        <v>100</v>
      </c>
      <c r="E25" s="1">
        <v>1</v>
      </c>
      <c r="F25" s="1">
        <v>2018</v>
      </c>
      <c r="G25" s="1">
        <v>2018</v>
      </c>
      <c r="I25" s="1" t="s">
        <v>136</v>
      </c>
      <c r="J25" s="1" t="s">
        <v>10</v>
      </c>
      <c r="K25" s="1" t="s">
        <v>11</v>
      </c>
      <c r="L25" s="1" t="s">
        <v>2</v>
      </c>
      <c r="M25" s="1">
        <v>5</v>
      </c>
      <c r="N25" s="1">
        <v>200</v>
      </c>
      <c r="O25" s="1">
        <v>1000</v>
      </c>
    </row>
    <row r="26" spans="1:15" x14ac:dyDescent="0.25">
      <c r="A26" s="1"/>
      <c r="B26" s="2" t="s">
        <v>92</v>
      </c>
      <c r="C26" s="1" t="s">
        <v>93</v>
      </c>
      <c r="D26" s="1" t="s">
        <v>91</v>
      </c>
      <c r="E26" s="1">
        <v>1</v>
      </c>
      <c r="F26" s="1">
        <v>377</v>
      </c>
      <c r="G26" s="1">
        <v>377</v>
      </c>
      <c r="I26" s="1" t="s">
        <v>136</v>
      </c>
      <c r="J26" s="1" t="s">
        <v>44</v>
      </c>
      <c r="K26" s="1" t="s">
        <v>45</v>
      </c>
      <c r="L26" s="1" t="s">
        <v>41</v>
      </c>
      <c r="M26" s="1">
        <v>1</v>
      </c>
      <c r="N26" s="1">
        <v>500</v>
      </c>
      <c r="O26" s="1">
        <v>500</v>
      </c>
    </row>
    <row r="27" spans="1:15" x14ac:dyDescent="0.25">
      <c r="A27" s="1" t="s">
        <v>141</v>
      </c>
      <c r="B27" s="2" t="s">
        <v>92</v>
      </c>
      <c r="C27" s="1" t="s">
        <v>93</v>
      </c>
      <c r="D27" s="1" t="s">
        <v>91</v>
      </c>
      <c r="E27" s="1">
        <v>1</v>
      </c>
      <c r="F27" s="1">
        <v>377</v>
      </c>
      <c r="G27" s="1">
        <v>377</v>
      </c>
      <c r="I27" s="1" t="s">
        <v>136</v>
      </c>
      <c r="J27" s="1" t="s">
        <v>54</v>
      </c>
      <c r="K27" s="1" t="s">
        <v>55</v>
      </c>
      <c r="L27" s="1" t="s">
        <v>41</v>
      </c>
      <c r="M27" s="1">
        <v>1</v>
      </c>
      <c r="N27" s="1">
        <v>1000</v>
      </c>
      <c r="O27" s="1">
        <v>1000</v>
      </c>
    </row>
    <row r="28" spans="1:15" x14ac:dyDescent="0.25">
      <c r="A28" s="1" t="s">
        <v>141</v>
      </c>
      <c r="B28" s="2" t="s">
        <v>92</v>
      </c>
      <c r="C28" s="1" t="s">
        <v>93</v>
      </c>
      <c r="D28" s="1" t="s">
        <v>91</v>
      </c>
      <c r="E28" s="1">
        <v>1</v>
      </c>
      <c r="F28" s="1">
        <v>377</v>
      </c>
      <c r="G28" s="1">
        <v>377</v>
      </c>
      <c r="I28" s="1" t="s">
        <v>136</v>
      </c>
      <c r="J28" s="1" t="s">
        <v>52</v>
      </c>
      <c r="K28" s="1" t="s">
        <v>53</v>
      </c>
      <c r="L28" s="1" t="s">
        <v>41</v>
      </c>
      <c r="M28" s="1">
        <v>1</v>
      </c>
      <c r="N28" s="1">
        <v>1000</v>
      </c>
      <c r="O28" s="1">
        <v>1000</v>
      </c>
    </row>
    <row r="29" spans="1:15" x14ac:dyDescent="0.25">
      <c r="A29" s="1" t="s">
        <v>142</v>
      </c>
      <c r="B29" s="2" t="s">
        <v>113</v>
      </c>
      <c r="C29" s="1" t="s">
        <v>134</v>
      </c>
      <c r="D29" s="1" t="s">
        <v>100</v>
      </c>
      <c r="E29" s="1">
        <v>1</v>
      </c>
      <c r="F29" s="1">
        <v>750</v>
      </c>
      <c r="G29" s="1">
        <v>750</v>
      </c>
      <c r="I29" s="1" t="s">
        <v>136</v>
      </c>
      <c r="J29" s="1" t="s">
        <v>48</v>
      </c>
      <c r="K29" s="1" t="s">
        <v>49</v>
      </c>
      <c r="L29" s="1" t="s">
        <v>41</v>
      </c>
      <c r="M29" s="1">
        <v>5</v>
      </c>
      <c r="N29" s="1">
        <v>500</v>
      </c>
      <c r="O29" s="1">
        <v>2500</v>
      </c>
    </row>
    <row r="30" spans="1:15" x14ac:dyDescent="0.25">
      <c r="A30" s="1" t="s">
        <v>142</v>
      </c>
      <c r="B30" s="2" t="s">
        <v>105</v>
      </c>
      <c r="C30" s="1" t="s">
        <v>130</v>
      </c>
      <c r="D30" s="1" t="s">
        <v>100</v>
      </c>
      <c r="E30" s="1">
        <v>1</v>
      </c>
      <c r="F30" s="1">
        <v>750</v>
      </c>
      <c r="G30" s="1">
        <v>750</v>
      </c>
      <c r="I30" s="1" t="s">
        <v>136</v>
      </c>
      <c r="J30" s="1" t="s">
        <v>42</v>
      </c>
      <c r="K30" s="1" t="s">
        <v>43</v>
      </c>
      <c r="L30" s="1" t="s">
        <v>41</v>
      </c>
      <c r="M30" s="1">
        <v>2</v>
      </c>
      <c r="N30" s="1">
        <v>2000</v>
      </c>
      <c r="O30" s="1">
        <v>4000</v>
      </c>
    </row>
    <row r="31" spans="1:15" x14ac:dyDescent="0.25">
      <c r="A31" s="1" t="s">
        <v>142</v>
      </c>
      <c r="B31" s="2" t="s">
        <v>12</v>
      </c>
      <c r="C31" s="1" t="s">
        <v>13</v>
      </c>
      <c r="D31" s="1" t="s">
        <v>2</v>
      </c>
      <c r="E31" s="1">
        <v>1</v>
      </c>
      <c r="F31" s="1">
        <v>200</v>
      </c>
      <c r="G31" s="1">
        <v>200</v>
      </c>
      <c r="I31" s="1" t="s">
        <v>136</v>
      </c>
      <c r="J31" s="1" t="s">
        <v>70</v>
      </c>
      <c r="K31" s="1" t="s">
        <v>69</v>
      </c>
      <c r="L31" s="1" t="s">
        <v>66</v>
      </c>
      <c r="M31" s="1">
        <v>1</v>
      </c>
      <c r="N31" s="1">
        <v>400</v>
      </c>
      <c r="O31" s="1">
        <v>400</v>
      </c>
    </row>
    <row r="32" spans="1:15" x14ac:dyDescent="0.25">
      <c r="A32" s="1" t="s">
        <v>142</v>
      </c>
      <c r="B32" s="2" t="s">
        <v>77</v>
      </c>
      <c r="C32" s="1" t="s">
        <v>115</v>
      </c>
      <c r="D32" s="1" t="s">
        <v>76</v>
      </c>
      <c r="E32" s="1">
        <v>1</v>
      </c>
      <c r="F32" s="1">
        <v>150</v>
      </c>
      <c r="G32" s="1">
        <v>150</v>
      </c>
      <c r="I32" s="1" t="s">
        <v>136</v>
      </c>
      <c r="J32" s="1" t="s">
        <v>81</v>
      </c>
      <c r="K32" s="1" t="s">
        <v>82</v>
      </c>
      <c r="L32" s="1" t="s">
        <v>79</v>
      </c>
      <c r="M32" s="1">
        <v>5</v>
      </c>
      <c r="N32" s="1">
        <v>500</v>
      </c>
      <c r="O32" s="1">
        <v>2500</v>
      </c>
    </row>
    <row r="33" spans="1:15" x14ac:dyDescent="0.25">
      <c r="A33" s="1" t="s">
        <v>143</v>
      </c>
      <c r="B33" s="2" t="s">
        <v>12</v>
      </c>
      <c r="C33" s="1" t="s">
        <v>13</v>
      </c>
      <c r="D33" s="1" t="s">
        <v>2</v>
      </c>
      <c r="E33" s="1">
        <v>1</v>
      </c>
      <c r="F33" s="1">
        <v>200</v>
      </c>
      <c r="G33" s="1">
        <v>200</v>
      </c>
      <c r="I33" s="1" t="s">
        <v>136</v>
      </c>
      <c r="J33" s="1" t="s">
        <v>95</v>
      </c>
      <c r="K33" s="1" t="s">
        <v>120</v>
      </c>
      <c r="L33" s="1" t="s">
        <v>94</v>
      </c>
      <c r="M33" s="1">
        <v>3</v>
      </c>
      <c r="N33" s="1">
        <v>1800</v>
      </c>
      <c r="O33" s="1">
        <v>5400</v>
      </c>
    </row>
    <row r="34" spans="1:15" x14ac:dyDescent="0.25">
      <c r="A34" s="1" t="s">
        <v>143</v>
      </c>
      <c r="B34" s="2" t="s">
        <v>30</v>
      </c>
      <c r="C34" s="1" t="s">
        <v>31</v>
      </c>
      <c r="D34" s="1" t="s">
        <v>23</v>
      </c>
      <c r="E34" s="1">
        <v>1</v>
      </c>
      <c r="F34" s="1">
        <v>70</v>
      </c>
      <c r="G34" s="1">
        <v>70</v>
      </c>
      <c r="I34" s="1" t="s">
        <v>139</v>
      </c>
      <c r="J34" s="1" t="s">
        <v>10</v>
      </c>
      <c r="K34" s="1" t="s">
        <v>11</v>
      </c>
      <c r="L34" s="1" t="s">
        <v>2</v>
      </c>
      <c r="M34" s="1">
        <v>8</v>
      </c>
      <c r="N34" s="1">
        <v>200</v>
      </c>
      <c r="O34" s="1">
        <v>1600</v>
      </c>
    </row>
    <row r="35" spans="1:15" x14ac:dyDescent="0.25">
      <c r="A35" s="1" t="s">
        <v>143</v>
      </c>
      <c r="B35" s="2" t="s">
        <v>92</v>
      </c>
      <c r="C35" s="1" t="s">
        <v>93</v>
      </c>
      <c r="D35" s="1" t="s">
        <v>91</v>
      </c>
      <c r="E35" s="1">
        <v>1</v>
      </c>
      <c r="F35" s="1">
        <v>377</v>
      </c>
      <c r="G35" s="1">
        <v>377</v>
      </c>
      <c r="I35" s="1" t="s">
        <v>139</v>
      </c>
      <c r="J35" s="1" t="s">
        <v>78</v>
      </c>
      <c r="K35" s="1" t="s">
        <v>116</v>
      </c>
      <c r="L35" s="1" t="s">
        <v>76</v>
      </c>
      <c r="M35" s="1">
        <v>2</v>
      </c>
      <c r="N35" s="1">
        <v>1500</v>
      </c>
      <c r="O35" s="1">
        <v>3000</v>
      </c>
    </row>
    <row r="36" spans="1:15" x14ac:dyDescent="0.25">
      <c r="A36" s="1" t="s">
        <v>144</v>
      </c>
      <c r="B36" s="2" t="s">
        <v>106</v>
      </c>
      <c r="C36" s="1" t="s">
        <v>124</v>
      </c>
      <c r="D36" s="1" t="s">
        <v>100</v>
      </c>
      <c r="E36" s="1">
        <v>1</v>
      </c>
      <c r="F36" s="1">
        <v>100</v>
      </c>
      <c r="G36" s="1">
        <v>100</v>
      </c>
      <c r="I36" s="1" t="s">
        <v>139</v>
      </c>
      <c r="J36" s="1" t="s">
        <v>113</v>
      </c>
      <c r="K36" s="1" t="s">
        <v>134</v>
      </c>
      <c r="L36" s="1" t="s">
        <v>100</v>
      </c>
      <c r="M36" s="1">
        <v>1</v>
      </c>
      <c r="N36" s="1">
        <v>750</v>
      </c>
      <c r="O36" s="1">
        <v>750</v>
      </c>
    </row>
    <row r="37" spans="1:15" x14ac:dyDescent="0.25">
      <c r="A37" s="1" t="s">
        <v>144</v>
      </c>
      <c r="B37" s="2" t="s">
        <v>92</v>
      </c>
      <c r="C37" s="1" t="s">
        <v>93</v>
      </c>
      <c r="D37" s="1" t="s">
        <v>91</v>
      </c>
      <c r="E37" s="1">
        <v>1</v>
      </c>
      <c r="F37" s="1">
        <v>377</v>
      </c>
      <c r="G37" s="1">
        <v>377</v>
      </c>
      <c r="I37" s="1" t="s">
        <v>139</v>
      </c>
      <c r="J37" s="1" t="s">
        <v>105</v>
      </c>
      <c r="K37" s="1" t="s">
        <v>130</v>
      </c>
      <c r="L37" s="1" t="s">
        <v>100</v>
      </c>
      <c r="M37" s="1">
        <v>1</v>
      </c>
      <c r="N37" s="1">
        <v>750</v>
      </c>
      <c r="O37" s="1">
        <v>750</v>
      </c>
    </row>
    <row r="38" spans="1:15" x14ac:dyDescent="0.25">
      <c r="A38" s="1" t="s">
        <v>144</v>
      </c>
      <c r="B38" s="2" t="s">
        <v>92</v>
      </c>
      <c r="C38" s="1" t="s">
        <v>93</v>
      </c>
      <c r="D38" s="1" t="s">
        <v>91</v>
      </c>
      <c r="E38" s="1">
        <v>1</v>
      </c>
      <c r="F38" s="1">
        <v>377</v>
      </c>
      <c r="G38" s="1">
        <v>377</v>
      </c>
      <c r="I38" s="1" t="s">
        <v>142</v>
      </c>
      <c r="J38" s="1" t="s">
        <v>56</v>
      </c>
      <c r="K38" s="1" t="s">
        <v>57</v>
      </c>
      <c r="L38" s="1" t="s">
        <v>41</v>
      </c>
      <c r="M38" s="1">
        <v>5</v>
      </c>
      <c r="N38" s="1">
        <v>200</v>
      </c>
      <c r="O38" s="1">
        <v>1000</v>
      </c>
    </row>
    <row r="39" spans="1:15" x14ac:dyDescent="0.25">
      <c r="A39" s="1" t="s">
        <v>145</v>
      </c>
      <c r="B39" s="2" t="s">
        <v>92</v>
      </c>
      <c r="C39" s="1" t="s">
        <v>93</v>
      </c>
      <c r="D39" s="1" t="s">
        <v>91</v>
      </c>
      <c r="E39" s="1">
        <v>1</v>
      </c>
      <c r="F39" s="1">
        <v>377</v>
      </c>
      <c r="G39" s="1">
        <v>377</v>
      </c>
      <c r="I39" s="1" t="s">
        <v>142</v>
      </c>
      <c r="J39" s="1" t="s">
        <v>80</v>
      </c>
      <c r="K39" s="1" t="s">
        <v>0</v>
      </c>
      <c r="L39" s="1" t="s">
        <v>79</v>
      </c>
      <c r="M39" s="1">
        <v>1</v>
      </c>
      <c r="N39" s="1">
        <v>400</v>
      </c>
      <c r="O39" s="1">
        <v>400</v>
      </c>
    </row>
    <row r="40" spans="1:15" x14ac:dyDescent="0.25">
      <c r="A40" s="1" t="s">
        <v>146</v>
      </c>
      <c r="B40" s="2" t="s">
        <v>61</v>
      </c>
      <c r="C40" s="1" t="s">
        <v>62</v>
      </c>
      <c r="D40" s="1" t="s">
        <v>41</v>
      </c>
      <c r="E40" s="1">
        <v>1</v>
      </c>
      <c r="F40" s="1">
        <v>500</v>
      </c>
      <c r="G40" s="1">
        <v>500</v>
      </c>
      <c r="I40" s="1" t="s">
        <v>142</v>
      </c>
      <c r="J40" s="1" t="s">
        <v>102</v>
      </c>
      <c r="K40" s="1" t="s">
        <v>129</v>
      </c>
      <c r="L40" s="1" t="s">
        <v>100</v>
      </c>
      <c r="M40" s="1">
        <v>2</v>
      </c>
      <c r="N40" s="1">
        <v>1200</v>
      </c>
      <c r="O40" s="1">
        <v>2400</v>
      </c>
    </row>
    <row r="41" spans="1:15" x14ac:dyDescent="0.25">
      <c r="A41" s="1" t="s">
        <v>146</v>
      </c>
      <c r="B41" s="2" t="s">
        <v>64</v>
      </c>
      <c r="C41" s="1" t="s">
        <v>65</v>
      </c>
      <c r="D41" s="1" t="s">
        <v>41</v>
      </c>
      <c r="E41" s="1">
        <v>1</v>
      </c>
      <c r="F41" s="1">
        <v>500</v>
      </c>
      <c r="G41" s="1">
        <v>500</v>
      </c>
      <c r="I41" s="1" t="s">
        <v>143</v>
      </c>
      <c r="J41" s="1" t="s">
        <v>58</v>
      </c>
      <c r="K41" s="1" t="s">
        <v>29</v>
      </c>
      <c r="L41" s="1" t="s">
        <v>41</v>
      </c>
      <c r="M41" s="1">
        <v>2</v>
      </c>
      <c r="N41" s="1">
        <v>2000</v>
      </c>
      <c r="O41" s="1">
        <v>4000</v>
      </c>
    </row>
    <row r="42" spans="1:15" x14ac:dyDescent="0.25">
      <c r="A42" s="1" t="s">
        <v>146</v>
      </c>
      <c r="B42" s="2" t="s">
        <v>36</v>
      </c>
      <c r="C42" s="1" t="s">
        <v>37</v>
      </c>
      <c r="D42" s="1" t="s">
        <v>35</v>
      </c>
      <c r="E42" s="1">
        <v>1</v>
      </c>
      <c r="F42" s="1">
        <v>5000</v>
      </c>
      <c r="G42" s="1">
        <v>5000</v>
      </c>
      <c r="I42" s="1" t="s">
        <v>145</v>
      </c>
      <c r="J42" s="1" t="s">
        <v>46</v>
      </c>
      <c r="K42" s="1" t="s">
        <v>20</v>
      </c>
      <c r="L42" s="1" t="s">
        <v>41</v>
      </c>
      <c r="M42" s="1">
        <v>3</v>
      </c>
      <c r="N42" s="1">
        <v>200</v>
      </c>
      <c r="O42" s="1">
        <v>600</v>
      </c>
    </row>
    <row r="43" spans="1:15" x14ac:dyDescent="0.25">
      <c r="A43" s="1" t="s">
        <v>147</v>
      </c>
      <c r="B43" s="2" t="s">
        <v>92</v>
      </c>
      <c r="C43" s="1" t="s">
        <v>93</v>
      </c>
      <c r="D43" s="1" t="s">
        <v>91</v>
      </c>
      <c r="E43" s="1">
        <v>1</v>
      </c>
      <c r="F43" s="1">
        <v>377</v>
      </c>
      <c r="G43" s="1">
        <v>377</v>
      </c>
      <c r="I43" s="1" t="s">
        <v>145</v>
      </c>
      <c r="J43" s="1" t="s">
        <v>96</v>
      </c>
      <c r="K43" s="1" t="s">
        <v>122</v>
      </c>
      <c r="L43" s="1" t="s">
        <v>94</v>
      </c>
      <c r="M43" s="1">
        <v>2</v>
      </c>
      <c r="N43" s="1">
        <v>500</v>
      </c>
      <c r="O43" s="1">
        <v>1000</v>
      </c>
    </row>
    <row r="44" spans="1:15" x14ac:dyDescent="0.25">
      <c r="A44" s="1" t="s">
        <v>147</v>
      </c>
      <c r="B44" s="2" t="s">
        <v>106</v>
      </c>
      <c r="C44" s="1" t="s">
        <v>124</v>
      </c>
      <c r="D44" s="1" t="s">
        <v>100</v>
      </c>
      <c r="E44" s="1">
        <v>1</v>
      </c>
      <c r="F44" s="1">
        <v>100</v>
      </c>
      <c r="G44" s="1">
        <v>100</v>
      </c>
      <c r="I44" s="1" t="s">
        <v>145</v>
      </c>
      <c r="J44" s="1" t="s">
        <v>97</v>
      </c>
      <c r="K44" s="1" t="s">
        <v>123</v>
      </c>
      <c r="L44" s="1" t="s">
        <v>94</v>
      </c>
      <c r="M44" s="1">
        <v>2</v>
      </c>
      <c r="N44" s="1">
        <v>1600</v>
      </c>
      <c r="O44" s="1">
        <v>3200</v>
      </c>
    </row>
    <row r="45" spans="1:15" x14ac:dyDescent="0.25">
      <c r="A45" s="1" t="s">
        <v>147</v>
      </c>
      <c r="B45" s="2" t="s">
        <v>112</v>
      </c>
      <c r="C45" s="1" t="s">
        <v>121</v>
      </c>
      <c r="D45" s="1" t="s">
        <v>100</v>
      </c>
      <c r="E45" s="1">
        <v>1</v>
      </c>
      <c r="F45" s="1">
        <v>1300</v>
      </c>
      <c r="G45" s="1">
        <v>1300</v>
      </c>
      <c r="I45" s="1" t="s">
        <v>145</v>
      </c>
      <c r="J45" s="1" t="s">
        <v>114</v>
      </c>
      <c r="K45" s="1" t="s">
        <v>122</v>
      </c>
      <c r="L45" s="1" t="s">
        <v>100</v>
      </c>
      <c r="M45" s="1">
        <v>4</v>
      </c>
      <c r="N45" s="1">
        <v>250</v>
      </c>
      <c r="O45" s="1">
        <v>1000</v>
      </c>
    </row>
    <row r="46" spans="1:15" x14ac:dyDescent="0.25">
      <c r="A46" s="1" t="s">
        <v>145</v>
      </c>
      <c r="B46" s="2" t="s">
        <v>72</v>
      </c>
      <c r="C46" s="1" t="s">
        <v>6</v>
      </c>
      <c r="D46" s="1" t="s">
        <v>66</v>
      </c>
      <c r="E46" s="1">
        <v>1</v>
      </c>
      <c r="F46" s="1">
        <v>6000</v>
      </c>
      <c r="G46" s="1">
        <v>6000</v>
      </c>
      <c r="I46" s="1" t="s">
        <v>145</v>
      </c>
      <c r="J46" s="1" t="s">
        <v>111</v>
      </c>
      <c r="K46" s="1" t="s">
        <v>133</v>
      </c>
      <c r="L46" s="1" t="s">
        <v>100</v>
      </c>
      <c r="M46" s="1">
        <v>2</v>
      </c>
      <c r="N46" s="1">
        <v>1200</v>
      </c>
      <c r="O46" s="1">
        <v>2400</v>
      </c>
    </row>
    <row r="47" spans="1:15" x14ac:dyDescent="0.25">
      <c r="A47" s="1" t="s">
        <v>148</v>
      </c>
      <c r="B47" s="2" t="s">
        <v>88</v>
      </c>
      <c r="C47" s="1" t="s">
        <v>117</v>
      </c>
      <c r="D47" s="1" t="s">
        <v>87</v>
      </c>
      <c r="E47" s="1">
        <v>1</v>
      </c>
      <c r="F47" s="1">
        <v>1000</v>
      </c>
      <c r="G47" s="1">
        <v>1000</v>
      </c>
      <c r="I47" s="1"/>
      <c r="J47" s="1"/>
      <c r="K47" s="1"/>
      <c r="L47" s="1"/>
      <c r="M47" s="1">
        <f>SUM(M3:M46)</f>
        <v>128</v>
      </c>
      <c r="N47" s="1">
        <f t="shared" ref="N47:O47" si="0">SUM(N3:N46)</f>
        <v>43442</v>
      </c>
      <c r="O47" s="1">
        <f t="shared" si="0"/>
        <v>91317</v>
      </c>
    </row>
    <row r="48" spans="1:15" x14ac:dyDescent="0.25">
      <c r="A48" s="1" t="s">
        <v>148</v>
      </c>
      <c r="B48" s="2" t="s">
        <v>92</v>
      </c>
      <c r="C48" s="1" t="s">
        <v>93</v>
      </c>
      <c r="D48" s="1" t="s">
        <v>91</v>
      </c>
      <c r="E48" s="1">
        <v>1</v>
      </c>
      <c r="F48" s="1">
        <v>377</v>
      </c>
      <c r="G48" s="1">
        <v>377</v>
      </c>
    </row>
    <row r="49" spans="1:7" x14ac:dyDescent="0.25">
      <c r="A49" s="1" t="s">
        <v>149</v>
      </c>
      <c r="B49" s="2" t="s">
        <v>92</v>
      </c>
      <c r="C49" s="1" t="s">
        <v>93</v>
      </c>
      <c r="D49" s="1" t="s">
        <v>91</v>
      </c>
      <c r="E49" s="1">
        <v>1</v>
      </c>
      <c r="F49" s="1">
        <v>377</v>
      </c>
      <c r="G49" s="1">
        <v>377</v>
      </c>
    </row>
    <row r="50" spans="1:7" x14ac:dyDescent="0.25">
      <c r="A50" s="1" t="s">
        <v>150</v>
      </c>
      <c r="B50" s="2" t="s">
        <v>90</v>
      </c>
      <c r="C50" s="1" t="s">
        <v>119</v>
      </c>
      <c r="D50" s="1" t="s">
        <v>89</v>
      </c>
      <c r="E50" s="1">
        <v>1</v>
      </c>
      <c r="F50" s="1">
        <v>500</v>
      </c>
      <c r="G50" s="1">
        <v>500</v>
      </c>
    </row>
    <row r="51" spans="1:7" x14ac:dyDescent="0.25">
      <c r="A51" s="1" t="s">
        <v>151</v>
      </c>
      <c r="B51" s="2" t="s">
        <v>22</v>
      </c>
      <c r="C51" s="1" t="s">
        <v>21</v>
      </c>
      <c r="D51" s="1" t="s">
        <v>18</v>
      </c>
      <c r="E51" s="1">
        <v>1</v>
      </c>
      <c r="F51" s="1">
        <v>3500</v>
      </c>
      <c r="G51" s="1">
        <v>3500</v>
      </c>
    </row>
    <row r="52" spans="1:7" x14ac:dyDescent="0.25">
      <c r="A52" s="1" t="s">
        <v>151</v>
      </c>
      <c r="B52" s="2" t="s">
        <v>92</v>
      </c>
      <c r="C52" s="1" t="s">
        <v>93</v>
      </c>
      <c r="D52" s="1" t="s">
        <v>91</v>
      </c>
      <c r="E52" s="1">
        <v>1</v>
      </c>
      <c r="F52" s="1">
        <v>377</v>
      </c>
      <c r="G52" s="1">
        <v>377</v>
      </c>
    </row>
    <row r="53" spans="1:7" x14ac:dyDescent="0.25">
      <c r="A53" s="1" t="s">
        <v>151</v>
      </c>
      <c r="B53" s="2" t="s">
        <v>47</v>
      </c>
      <c r="C53" s="1" t="s">
        <v>34</v>
      </c>
      <c r="D53" s="1" t="s">
        <v>41</v>
      </c>
      <c r="E53" s="1">
        <v>1</v>
      </c>
      <c r="F53" s="1">
        <v>400</v>
      </c>
      <c r="G53" s="1">
        <v>400</v>
      </c>
    </row>
    <row r="54" spans="1:7" x14ac:dyDescent="0.25">
      <c r="A54" s="1" t="s">
        <v>151</v>
      </c>
      <c r="B54" s="2" t="s">
        <v>51</v>
      </c>
      <c r="C54" s="1" t="s">
        <v>28</v>
      </c>
      <c r="D54" s="1" t="s">
        <v>41</v>
      </c>
      <c r="E54" s="1">
        <v>1</v>
      </c>
      <c r="F54" s="1">
        <v>200</v>
      </c>
      <c r="G54" s="1">
        <v>200</v>
      </c>
    </row>
    <row r="55" spans="1:7" x14ac:dyDescent="0.25">
      <c r="A55" s="1" t="s">
        <v>151</v>
      </c>
      <c r="B55" s="2" t="s">
        <v>50</v>
      </c>
      <c r="C55" s="1" t="s">
        <v>17</v>
      </c>
      <c r="D55" s="1" t="s">
        <v>41</v>
      </c>
      <c r="E55" s="1">
        <v>1</v>
      </c>
      <c r="F55" s="1">
        <v>500</v>
      </c>
      <c r="G55" s="1">
        <v>500</v>
      </c>
    </row>
    <row r="56" spans="1:7" x14ac:dyDescent="0.25">
      <c r="A56" s="1" t="s">
        <v>151</v>
      </c>
      <c r="B56" s="2" t="s">
        <v>84</v>
      </c>
      <c r="C56" s="1" t="s">
        <v>85</v>
      </c>
      <c r="D56" s="1" t="s">
        <v>79</v>
      </c>
      <c r="E56" s="1">
        <v>1</v>
      </c>
      <c r="F56" s="1">
        <v>200</v>
      </c>
      <c r="G56" s="1">
        <v>200</v>
      </c>
    </row>
    <row r="57" spans="1:7" x14ac:dyDescent="0.25">
      <c r="A57" s="1" t="s">
        <v>151</v>
      </c>
      <c r="B57" s="2" t="s">
        <v>30</v>
      </c>
      <c r="C57" s="1" t="s">
        <v>31</v>
      </c>
      <c r="D57" s="1" t="s">
        <v>23</v>
      </c>
      <c r="E57" s="1">
        <v>1</v>
      </c>
      <c r="F57" s="1">
        <v>70</v>
      </c>
      <c r="G57" s="1">
        <v>70</v>
      </c>
    </row>
    <row r="58" spans="1:7" x14ac:dyDescent="0.25">
      <c r="A58" s="1" t="s">
        <v>151</v>
      </c>
      <c r="B58" s="2" t="s">
        <v>92</v>
      </c>
      <c r="C58" s="1" t="s">
        <v>93</v>
      </c>
      <c r="D58" s="1" t="s">
        <v>91</v>
      </c>
      <c r="E58" s="1">
        <v>1</v>
      </c>
      <c r="F58" s="1">
        <v>377</v>
      </c>
      <c r="G58" s="1">
        <v>377</v>
      </c>
    </row>
    <row r="59" spans="1:7" x14ac:dyDescent="0.25">
      <c r="A59" s="1"/>
      <c r="B59" s="2"/>
      <c r="C59" s="1"/>
      <c r="D59" s="1"/>
      <c r="E59" s="1">
        <f>SUM(E3:E58)</f>
        <v>59</v>
      </c>
      <c r="F59" s="1">
        <f t="shared" ref="F59:G59" si="1">SUM(F3:F58)</f>
        <v>37506</v>
      </c>
      <c r="G59" s="1">
        <f t="shared" si="1"/>
        <v>37631</v>
      </c>
    </row>
  </sheetData>
  <mergeCells count="2">
    <mergeCell ref="A1:G1"/>
    <mergeCell ref="I1:O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D1" workbookViewId="0">
      <selection activeCell="H42" sqref="H42:H46"/>
    </sheetView>
  </sheetViews>
  <sheetFormatPr defaultRowHeight="15" x14ac:dyDescent="0.25"/>
  <cols>
    <col min="1" max="1" width="12.140625" bestFit="1" customWidth="1"/>
    <col min="2" max="2" width="21.42578125" style="4" bestFit="1" customWidth="1"/>
    <col min="3" max="3" width="31" bestFit="1" customWidth="1"/>
    <col min="4" max="4" width="19.7109375" bestFit="1" customWidth="1"/>
    <col min="5" max="5" width="21.42578125" bestFit="1" customWidth="1"/>
    <col min="6" max="6" width="34.7109375" bestFit="1" customWidth="1"/>
    <col min="7" max="7" width="16.42578125" bestFit="1" customWidth="1"/>
    <col min="8" max="8" width="4.140625" bestFit="1" customWidth="1"/>
    <col min="9" max="9" width="13.5703125" customWidth="1"/>
    <col min="10" max="10" width="11.28515625" customWidth="1"/>
    <col min="11" max="11" width="6" bestFit="1" customWidth="1"/>
    <col min="12" max="12" width="9" bestFit="1" customWidth="1"/>
  </cols>
  <sheetData>
    <row r="1" spans="1:12" x14ac:dyDescent="0.25">
      <c r="A1" s="11" t="s">
        <v>152</v>
      </c>
      <c r="B1" s="11"/>
      <c r="C1" s="11"/>
      <c r="D1" s="11" t="s">
        <v>161</v>
      </c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3" t="s">
        <v>153</v>
      </c>
      <c r="B2" s="3" t="s">
        <v>154</v>
      </c>
      <c r="C2" s="3" t="s">
        <v>155</v>
      </c>
      <c r="D2" s="3" t="s">
        <v>161</v>
      </c>
      <c r="E2" s="3" t="s">
        <v>154</v>
      </c>
      <c r="F2" s="3" t="s">
        <v>155</v>
      </c>
      <c r="G2" s="3" t="s">
        <v>156</v>
      </c>
      <c r="H2" s="3" t="s">
        <v>157</v>
      </c>
      <c r="I2" s="3" t="s">
        <v>162</v>
      </c>
      <c r="J2" s="3" t="s">
        <v>163</v>
      </c>
      <c r="K2" s="3" t="s">
        <v>1</v>
      </c>
      <c r="L2" s="3" t="s">
        <v>158</v>
      </c>
    </row>
    <row r="3" spans="1:12" x14ac:dyDescent="0.25">
      <c r="A3" s="1" t="s">
        <v>135</v>
      </c>
      <c r="B3" s="2" t="s">
        <v>67</v>
      </c>
      <c r="C3" s="1" t="s">
        <v>68</v>
      </c>
      <c r="D3" s="1" t="s">
        <v>159</v>
      </c>
      <c r="E3" s="1" t="s">
        <v>44</v>
      </c>
      <c r="F3" s="1" t="s">
        <v>45</v>
      </c>
      <c r="G3" s="1" t="s">
        <v>41</v>
      </c>
      <c r="H3" s="1">
        <v>1</v>
      </c>
      <c r="I3" s="1">
        <f>VLOOKUP(E3,[1]Inventory!$B:$J,9,0)</f>
        <v>377.2</v>
      </c>
      <c r="J3" s="1">
        <f>H3*I3</f>
        <v>377.2</v>
      </c>
      <c r="K3" s="1">
        <v>500</v>
      </c>
      <c r="L3" s="1">
        <v>500</v>
      </c>
    </row>
    <row r="4" spans="1:12" x14ac:dyDescent="0.25">
      <c r="A4" s="1" t="s">
        <v>135</v>
      </c>
      <c r="B4" s="2" t="s">
        <v>92</v>
      </c>
      <c r="C4" s="1" t="s">
        <v>93</v>
      </c>
      <c r="D4" s="1" t="s">
        <v>159</v>
      </c>
      <c r="E4" s="1" t="s">
        <v>52</v>
      </c>
      <c r="F4" s="1" t="s">
        <v>53</v>
      </c>
      <c r="G4" s="1" t="s">
        <v>41</v>
      </c>
      <c r="H4" s="1">
        <v>1</v>
      </c>
      <c r="I4" s="1">
        <f>VLOOKUP(E4,[1]Inventory!$B:$J,9,0)</f>
        <v>644</v>
      </c>
      <c r="J4" s="1">
        <f t="shared" ref="J4:J46" si="0">H4*I4</f>
        <v>644</v>
      </c>
      <c r="K4" s="1">
        <v>1000</v>
      </c>
      <c r="L4" s="1">
        <v>1000</v>
      </c>
    </row>
    <row r="5" spans="1:12" x14ac:dyDescent="0.25">
      <c r="A5" s="1" t="s">
        <v>135</v>
      </c>
      <c r="B5" s="2" t="s">
        <v>92</v>
      </c>
      <c r="C5" s="1" t="s">
        <v>93</v>
      </c>
      <c r="D5" s="1" t="s">
        <v>159</v>
      </c>
      <c r="E5" s="1" t="s">
        <v>54</v>
      </c>
      <c r="F5" s="1" t="s">
        <v>55</v>
      </c>
      <c r="G5" s="1" t="s">
        <v>41</v>
      </c>
      <c r="H5" s="1">
        <v>1</v>
      </c>
      <c r="I5" s="1">
        <f>VLOOKUP(E5,[1]Inventory!$B:$J,9,0)</f>
        <v>428.8</v>
      </c>
      <c r="J5" s="1">
        <f t="shared" si="0"/>
        <v>428.8</v>
      </c>
      <c r="K5" s="1">
        <v>1000</v>
      </c>
      <c r="L5" s="1">
        <v>1000</v>
      </c>
    </row>
    <row r="6" spans="1:12" x14ac:dyDescent="0.25">
      <c r="A6" s="1" t="s">
        <v>136</v>
      </c>
      <c r="B6" s="2" t="s">
        <v>30</v>
      </c>
      <c r="C6" s="1" t="s">
        <v>31</v>
      </c>
      <c r="D6" s="1" t="s">
        <v>159</v>
      </c>
      <c r="E6" s="1" t="s">
        <v>99</v>
      </c>
      <c r="F6" s="1" t="s">
        <v>127</v>
      </c>
      <c r="G6" s="1" t="s">
        <v>98</v>
      </c>
      <c r="H6" s="1">
        <v>1</v>
      </c>
      <c r="I6" s="1">
        <f>VLOOKUP(E6,[1]Inventory!$B:$J,9,0)</f>
        <v>571.37</v>
      </c>
      <c r="J6" s="1">
        <f t="shared" si="0"/>
        <v>571.37</v>
      </c>
      <c r="K6" s="1">
        <v>1200</v>
      </c>
      <c r="L6" s="1">
        <v>1200</v>
      </c>
    </row>
    <row r="7" spans="1:12" x14ac:dyDescent="0.25">
      <c r="A7" s="1" t="s">
        <v>136</v>
      </c>
      <c r="B7" s="2" t="s">
        <v>32</v>
      </c>
      <c r="C7" s="1" t="s">
        <v>33</v>
      </c>
      <c r="D7" s="1" t="s">
        <v>159</v>
      </c>
      <c r="E7" s="1" t="s">
        <v>107</v>
      </c>
      <c r="F7" s="1" t="s">
        <v>126</v>
      </c>
      <c r="G7" s="1" t="s">
        <v>100</v>
      </c>
      <c r="H7" s="1">
        <v>2</v>
      </c>
      <c r="I7" s="1">
        <f>VLOOKUP(E7,[1]Inventory!$B:$J,9,0)</f>
        <v>1099.2</v>
      </c>
      <c r="J7" s="1">
        <f t="shared" si="0"/>
        <v>2198.4</v>
      </c>
      <c r="K7" s="1">
        <v>2500</v>
      </c>
      <c r="L7" s="1">
        <v>5000</v>
      </c>
    </row>
    <row r="8" spans="1:12" x14ac:dyDescent="0.25">
      <c r="A8" s="1" t="s">
        <v>137</v>
      </c>
      <c r="B8" s="2" t="s">
        <v>59</v>
      </c>
      <c r="C8" s="1" t="s">
        <v>60</v>
      </c>
      <c r="D8" s="1" t="s">
        <v>159</v>
      </c>
      <c r="E8" s="1" t="s">
        <v>112</v>
      </c>
      <c r="F8" s="1" t="s">
        <v>121</v>
      </c>
      <c r="G8" s="1" t="s">
        <v>100</v>
      </c>
      <c r="H8" s="1">
        <v>2</v>
      </c>
      <c r="I8" s="1">
        <f>VLOOKUP(E8,[1]Inventory!$B:$J,9,0)</f>
        <v>371.2</v>
      </c>
      <c r="J8" s="1">
        <f t="shared" si="0"/>
        <v>742.4</v>
      </c>
      <c r="K8" s="1">
        <v>1300</v>
      </c>
      <c r="L8" s="1">
        <v>2600</v>
      </c>
    </row>
    <row r="9" spans="1:12" x14ac:dyDescent="0.25">
      <c r="A9" s="1" t="s">
        <v>137</v>
      </c>
      <c r="B9" s="2" t="s">
        <v>48</v>
      </c>
      <c r="C9" s="1" t="s">
        <v>49</v>
      </c>
      <c r="D9" s="1" t="s">
        <v>159</v>
      </c>
      <c r="E9" s="1" t="s">
        <v>103</v>
      </c>
      <c r="F9" s="1" t="s">
        <v>118</v>
      </c>
      <c r="G9" s="1" t="s">
        <v>100</v>
      </c>
      <c r="H9" s="1">
        <v>2</v>
      </c>
      <c r="I9" s="1">
        <f>VLOOKUP(E9,[1]Inventory!$B:$J,9,0)</f>
        <v>2447.17</v>
      </c>
      <c r="J9" s="1">
        <f t="shared" si="0"/>
        <v>4894.34</v>
      </c>
      <c r="K9" s="1">
        <v>2200</v>
      </c>
      <c r="L9" s="1">
        <v>4400</v>
      </c>
    </row>
    <row r="10" spans="1:12" x14ac:dyDescent="0.25">
      <c r="A10" s="1" t="s">
        <v>137</v>
      </c>
      <c r="B10" s="2" t="s">
        <v>92</v>
      </c>
      <c r="C10" s="1" t="s">
        <v>93</v>
      </c>
      <c r="D10" s="1" t="s">
        <v>159</v>
      </c>
      <c r="E10" s="1" t="s">
        <v>108</v>
      </c>
      <c r="F10" s="1" t="s">
        <v>131</v>
      </c>
      <c r="G10" s="1" t="s">
        <v>100</v>
      </c>
      <c r="H10" s="1">
        <v>1</v>
      </c>
      <c r="I10" s="1">
        <f>VLOOKUP(E10,[1]Inventory!$B:$J,9,0)</f>
        <v>2276.4899999999998</v>
      </c>
      <c r="J10" s="1">
        <f t="shared" si="0"/>
        <v>2276.4899999999998</v>
      </c>
      <c r="K10" s="1">
        <v>4567</v>
      </c>
      <c r="L10" s="1">
        <v>4567</v>
      </c>
    </row>
    <row r="11" spans="1:12" x14ac:dyDescent="0.25">
      <c r="A11" s="1" t="s">
        <v>137</v>
      </c>
      <c r="B11" s="2" t="s">
        <v>92</v>
      </c>
      <c r="C11" s="1" t="s">
        <v>93</v>
      </c>
      <c r="D11" s="1" t="s">
        <v>159</v>
      </c>
      <c r="E11" s="1" t="s">
        <v>110</v>
      </c>
      <c r="F11" s="1" t="s">
        <v>125</v>
      </c>
      <c r="G11" s="1" t="s">
        <v>100</v>
      </c>
      <c r="H11" s="1">
        <v>1</v>
      </c>
      <c r="I11" s="1">
        <f>VLOOKUP(E11,[1]Inventory!$B:$J,9,0)</f>
        <v>1099.2</v>
      </c>
      <c r="J11" s="1">
        <f t="shared" si="0"/>
        <v>1099.2</v>
      </c>
      <c r="K11" s="1">
        <v>2500</v>
      </c>
      <c r="L11" s="1">
        <v>2500</v>
      </c>
    </row>
    <row r="12" spans="1:12" x14ac:dyDescent="0.25">
      <c r="A12" s="1" t="s">
        <v>136</v>
      </c>
      <c r="B12" s="2" t="s">
        <v>4</v>
      </c>
      <c r="C12" s="1" t="s">
        <v>5</v>
      </c>
      <c r="D12" s="1" t="s">
        <v>160</v>
      </c>
      <c r="E12" s="1" t="s">
        <v>14</v>
      </c>
      <c r="F12" s="1" t="s">
        <v>3</v>
      </c>
      <c r="G12" s="1" t="s">
        <v>2</v>
      </c>
      <c r="H12" s="1">
        <v>2</v>
      </c>
      <c r="I12" s="1">
        <f>VLOOKUP(E12,[1]Inventory!$B:$J,9,0)</f>
        <v>36.520000000000003</v>
      </c>
      <c r="J12" s="1">
        <f t="shared" si="0"/>
        <v>73.040000000000006</v>
      </c>
      <c r="K12" s="1">
        <v>62.5</v>
      </c>
      <c r="L12" s="1">
        <v>125</v>
      </c>
    </row>
    <row r="13" spans="1:12" x14ac:dyDescent="0.25">
      <c r="A13" s="1" t="s">
        <v>136</v>
      </c>
      <c r="B13" s="2" t="s">
        <v>14</v>
      </c>
      <c r="C13" s="1" t="s">
        <v>3</v>
      </c>
      <c r="D13" s="1" t="s">
        <v>160</v>
      </c>
      <c r="E13" s="1" t="s">
        <v>15</v>
      </c>
      <c r="F13" s="1" t="s">
        <v>16</v>
      </c>
      <c r="G13" s="1" t="s">
        <v>2</v>
      </c>
      <c r="H13" s="1">
        <v>2</v>
      </c>
      <c r="I13" s="1">
        <f>VLOOKUP(E13,[1]Inventory!$B:$J,9,0)</f>
        <v>671.6</v>
      </c>
      <c r="J13" s="1">
        <f t="shared" si="0"/>
        <v>1343.2</v>
      </c>
      <c r="K13" s="1">
        <v>1800</v>
      </c>
      <c r="L13" s="1">
        <v>3600</v>
      </c>
    </row>
    <row r="14" spans="1:12" x14ac:dyDescent="0.25">
      <c r="A14" s="1" t="s">
        <v>136</v>
      </c>
      <c r="B14" s="2" t="s">
        <v>8</v>
      </c>
      <c r="C14" s="1" t="s">
        <v>9</v>
      </c>
      <c r="D14" s="1" t="s">
        <v>160</v>
      </c>
      <c r="E14" s="1" t="s">
        <v>8</v>
      </c>
      <c r="F14" s="1" t="s">
        <v>9</v>
      </c>
      <c r="G14" s="1" t="s">
        <v>2</v>
      </c>
      <c r="H14" s="1">
        <v>2</v>
      </c>
      <c r="I14" s="1">
        <f>VLOOKUP(E14,[1]Inventory!$B:$J,9,0)</f>
        <v>12.59</v>
      </c>
      <c r="J14" s="1">
        <f t="shared" si="0"/>
        <v>25.18</v>
      </c>
      <c r="K14" s="1">
        <v>31.25</v>
      </c>
      <c r="L14" s="1">
        <v>62.5</v>
      </c>
    </row>
    <row r="15" spans="1:12" x14ac:dyDescent="0.25">
      <c r="A15" s="1" t="s">
        <v>138</v>
      </c>
      <c r="B15" s="2" t="s">
        <v>92</v>
      </c>
      <c r="C15" s="1" t="s">
        <v>93</v>
      </c>
      <c r="D15" s="1" t="s">
        <v>160</v>
      </c>
      <c r="E15" s="1" t="s">
        <v>4</v>
      </c>
      <c r="F15" s="1" t="s">
        <v>5</v>
      </c>
      <c r="G15" s="1" t="s">
        <v>2</v>
      </c>
      <c r="H15" s="1">
        <v>2</v>
      </c>
      <c r="I15" s="1">
        <f>VLOOKUP(E15,[1]Inventory!$B:$J,9,0)</f>
        <v>32.74</v>
      </c>
      <c r="J15" s="1">
        <f t="shared" si="0"/>
        <v>65.48</v>
      </c>
      <c r="K15" s="1">
        <v>31.25</v>
      </c>
      <c r="L15" s="1">
        <v>62.5</v>
      </c>
    </row>
    <row r="16" spans="1:12" x14ac:dyDescent="0.25">
      <c r="A16" s="1" t="s">
        <v>138</v>
      </c>
      <c r="B16" s="2" t="s">
        <v>99</v>
      </c>
      <c r="C16" s="1" t="s">
        <v>127</v>
      </c>
      <c r="D16" s="1" t="s">
        <v>160</v>
      </c>
      <c r="E16" s="1" t="s">
        <v>26</v>
      </c>
      <c r="F16" s="1" t="s">
        <v>27</v>
      </c>
      <c r="G16" s="1" t="s">
        <v>23</v>
      </c>
      <c r="H16" s="1">
        <v>10</v>
      </c>
      <c r="I16" s="1">
        <f>VLOOKUP(E16,[1]Inventory!$B:$J,9,0)</f>
        <v>56.56</v>
      </c>
      <c r="J16" s="1">
        <f t="shared" si="0"/>
        <v>565.6</v>
      </c>
      <c r="K16" s="1">
        <v>100</v>
      </c>
      <c r="L16" s="1">
        <v>1000</v>
      </c>
    </row>
    <row r="17" spans="1:12" x14ac:dyDescent="0.25">
      <c r="A17" s="1" t="s">
        <v>138</v>
      </c>
      <c r="B17" s="2" t="s">
        <v>39</v>
      </c>
      <c r="C17" s="1" t="s">
        <v>40</v>
      </c>
      <c r="D17" s="1" t="s">
        <v>160</v>
      </c>
      <c r="E17" s="1" t="s">
        <v>48</v>
      </c>
      <c r="F17" s="1" t="s">
        <v>49</v>
      </c>
      <c r="G17" s="1" t="s">
        <v>41</v>
      </c>
      <c r="H17" s="1">
        <v>5</v>
      </c>
      <c r="I17" s="1">
        <f>VLOOKUP(E17,[1]Inventory!$B:$J,9,0)</f>
        <v>252.73</v>
      </c>
      <c r="J17" s="1">
        <f t="shared" si="0"/>
        <v>1263.6499999999999</v>
      </c>
      <c r="K17" s="1">
        <v>500</v>
      </c>
      <c r="L17" s="1">
        <v>2500</v>
      </c>
    </row>
    <row r="18" spans="1:12" x14ac:dyDescent="0.25">
      <c r="A18" s="1" t="s">
        <v>138</v>
      </c>
      <c r="B18" s="2" t="s">
        <v>74</v>
      </c>
      <c r="C18" s="1" t="s">
        <v>75</v>
      </c>
      <c r="D18" s="1" t="s">
        <v>160</v>
      </c>
      <c r="E18" s="1" t="s">
        <v>70</v>
      </c>
      <c r="F18" s="1" t="s">
        <v>69</v>
      </c>
      <c r="G18" s="1" t="s">
        <v>66</v>
      </c>
      <c r="H18" s="1">
        <v>10</v>
      </c>
      <c r="I18" s="1">
        <f>VLOOKUP(E18,[1]Inventory!$B:$J,9,0)</f>
        <v>56.69</v>
      </c>
      <c r="J18" s="1">
        <f t="shared" si="0"/>
        <v>566.9</v>
      </c>
      <c r="K18" s="1">
        <v>400</v>
      </c>
      <c r="L18" s="1">
        <v>4000</v>
      </c>
    </row>
    <row r="19" spans="1:12" x14ac:dyDescent="0.25">
      <c r="A19" s="1" t="s">
        <v>139</v>
      </c>
      <c r="B19" s="2" t="s">
        <v>92</v>
      </c>
      <c r="C19" s="1" t="s">
        <v>93</v>
      </c>
      <c r="D19" s="1" t="s">
        <v>160</v>
      </c>
      <c r="E19" s="1" t="s">
        <v>83</v>
      </c>
      <c r="F19" s="1" t="s">
        <v>71</v>
      </c>
      <c r="G19" s="1" t="s">
        <v>79</v>
      </c>
      <c r="H19" s="1">
        <v>5</v>
      </c>
      <c r="I19" s="1">
        <f>VLOOKUP(E19,[1]Inventory!$B:$J,9,0)</f>
        <v>261.94</v>
      </c>
      <c r="J19" s="1">
        <f t="shared" si="0"/>
        <v>1309.7</v>
      </c>
      <c r="K19" s="1">
        <v>500</v>
      </c>
      <c r="L19" s="1">
        <v>2500</v>
      </c>
    </row>
    <row r="20" spans="1:12" x14ac:dyDescent="0.25">
      <c r="A20" s="1" t="s">
        <v>139</v>
      </c>
      <c r="B20" s="2" t="s">
        <v>56</v>
      </c>
      <c r="C20" s="1" t="s">
        <v>57</v>
      </c>
      <c r="D20" s="1" t="s">
        <v>160</v>
      </c>
      <c r="E20" s="1" t="s">
        <v>86</v>
      </c>
      <c r="F20" s="1" t="s">
        <v>7</v>
      </c>
      <c r="G20" s="1" t="s">
        <v>79</v>
      </c>
      <c r="H20" s="1">
        <v>2</v>
      </c>
      <c r="I20" s="1">
        <f>VLOOKUP(E20,[1]Inventory!$B:$J,9,0)</f>
        <v>0</v>
      </c>
      <c r="J20" s="1">
        <f t="shared" si="0"/>
        <v>0</v>
      </c>
      <c r="K20" s="1">
        <v>1400</v>
      </c>
      <c r="L20" s="1">
        <v>2800</v>
      </c>
    </row>
    <row r="21" spans="1:12" x14ac:dyDescent="0.25">
      <c r="A21" s="1" t="s">
        <v>139</v>
      </c>
      <c r="B21" s="2" t="s">
        <v>70</v>
      </c>
      <c r="C21" s="1" t="s">
        <v>69</v>
      </c>
      <c r="D21" s="1" t="s">
        <v>160</v>
      </c>
      <c r="E21" s="1" t="s">
        <v>83</v>
      </c>
      <c r="F21" s="1" t="s">
        <v>71</v>
      </c>
      <c r="G21" s="1" t="s">
        <v>79</v>
      </c>
      <c r="H21" s="1">
        <v>5</v>
      </c>
      <c r="I21" s="1">
        <f>VLOOKUP(E21,[1]Inventory!$B:$J,9,0)</f>
        <v>261.94</v>
      </c>
      <c r="J21" s="1">
        <f t="shared" si="0"/>
        <v>1309.7</v>
      </c>
      <c r="K21" s="1">
        <v>500</v>
      </c>
      <c r="L21" s="1">
        <v>2500</v>
      </c>
    </row>
    <row r="22" spans="1:12" x14ac:dyDescent="0.25">
      <c r="A22" s="1" t="s">
        <v>139</v>
      </c>
      <c r="B22" s="2" t="s">
        <v>63</v>
      </c>
      <c r="C22" s="1" t="s">
        <v>19</v>
      </c>
      <c r="D22" s="1" t="s">
        <v>160</v>
      </c>
      <c r="E22" s="1" t="s">
        <v>101</v>
      </c>
      <c r="F22" s="1" t="s">
        <v>128</v>
      </c>
      <c r="G22" s="1" t="s">
        <v>100</v>
      </c>
      <c r="H22" s="1">
        <v>5</v>
      </c>
      <c r="I22" s="1">
        <f>VLOOKUP(E22,[1]Inventory!$B:$J,9,0)</f>
        <v>140.08000000000001</v>
      </c>
      <c r="J22" s="1">
        <f t="shared" si="0"/>
        <v>700.40000000000009</v>
      </c>
      <c r="K22" s="1">
        <v>600</v>
      </c>
      <c r="L22" s="1">
        <v>3000</v>
      </c>
    </row>
    <row r="23" spans="1:12" x14ac:dyDescent="0.25">
      <c r="A23" s="1" t="s">
        <v>140</v>
      </c>
      <c r="B23" s="2" t="s">
        <v>92</v>
      </c>
      <c r="C23" s="1" t="s">
        <v>93</v>
      </c>
      <c r="D23" s="1" t="s">
        <v>160</v>
      </c>
      <c r="E23" s="1" t="s">
        <v>109</v>
      </c>
      <c r="F23" s="1" t="s">
        <v>132</v>
      </c>
      <c r="G23" s="1" t="s">
        <v>100</v>
      </c>
      <c r="H23" s="1">
        <v>5</v>
      </c>
      <c r="I23" s="1">
        <f>VLOOKUP(E23,[1]Inventory!$B:$J,9,0)</f>
        <v>934.53</v>
      </c>
      <c r="J23" s="1">
        <f t="shared" si="0"/>
        <v>4672.6499999999996</v>
      </c>
      <c r="K23" s="1">
        <v>600</v>
      </c>
      <c r="L23" s="1">
        <v>3000</v>
      </c>
    </row>
    <row r="24" spans="1:12" x14ac:dyDescent="0.25">
      <c r="A24" s="1" t="s">
        <v>140</v>
      </c>
      <c r="B24" s="2" t="s">
        <v>106</v>
      </c>
      <c r="C24" s="1" t="s">
        <v>124</v>
      </c>
      <c r="D24" s="1" t="s">
        <v>160</v>
      </c>
      <c r="E24" s="1" t="s">
        <v>24</v>
      </c>
      <c r="F24" s="1" t="s">
        <v>25</v>
      </c>
      <c r="G24" s="1" t="s">
        <v>23</v>
      </c>
      <c r="H24" s="1">
        <v>2</v>
      </c>
      <c r="I24" s="1">
        <f>VLOOKUP(E24,[1]Inventory!$B:$J,9,0)</f>
        <v>418.05</v>
      </c>
      <c r="J24" s="1">
        <f t="shared" si="0"/>
        <v>836.1</v>
      </c>
      <c r="K24" s="1">
        <v>1500</v>
      </c>
      <c r="L24" s="1">
        <v>3000</v>
      </c>
    </row>
    <row r="25" spans="1:12" x14ac:dyDescent="0.25">
      <c r="A25" s="1" t="s">
        <v>140</v>
      </c>
      <c r="B25" s="2" t="s">
        <v>104</v>
      </c>
      <c r="C25" s="1" t="s">
        <v>123</v>
      </c>
      <c r="D25" s="1" t="s">
        <v>136</v>
      </c>
      <c r="E25" s="1" t="s">
        <v>10</v>
      </c>
      <c r="F25" s="1" t="s">
        <v>11</v>
      </c>
      <c r="G25" s="1" t="s">
        <v>2</v>
      </c>
      <c r="H25" s="1">
        <v>5</v>
      </c>
      <c r="I25" s="1">
        <f>VLOOKUP(E25,[1]Inventory!$B:$J,9,0)</f>
        <v>132.80000000000001</v>
      </c>
      <c r="J25" s="1">
        <f t="shared" si="0"/>
        <v>664</v>
      </c>
      <c r="K25" s="1">
        <v>200</v>
      </c>
      <c r="L25" s="1">
        <v>1000</v>
      </c>
    </row>
    <row r="26" spans="1:12" x14ac:dyDescent="0.25">
      <c r="A26" s="1"/>
      <c r="B26" s="2" t="s">
        <v>92</v>
      </c>
      <c r="C26" s="1" t="s">
        <v>93</v>
      </c>
      <c r="D26" s="1" t="s">
        <v>136</v>
      </c>
      <c r="E26" s="1" t="s">
        <v>44</v>
      </c>
      <c r="F26" s="1" t="s">
        <v>45</v>
      </c>
      <c r="G26" s="1" t="s">
        <v>41</v>
      </c>
      <c r="H26" s="1">
        <v>1</v>
      </c>
      <c r="I26" s="1">
        <f>VLOOKUP(E26,[1]Inventory!$B:$J,9,0)</f>
        <v>377.2</v>
      </c>
      <c r="J26" s="1">
        <f t="shared" si="0"/>
        <v>377.2</v>
      </c>
      <c r="K26" s="1">
        <v>500</v>
      </c>
      <c r="L26" s="1">
        <v>500</v>
      </c>
    </row>
    <row r="27" spans="1:12" x14ac:dyDescent="0.25">
      <c r="A27" s="1" t="s">
        <v>141</v>
      </c>
      <c r="B27" s="2" t="s">
        <v>92</v>
      </c>
      <c r="C27" s="1" t="s">
        <v>93</v>
      </c>
      <c r="D27" s="1" t="s">
        <v>136</v>
      </c>
      <c r="E27" s="1" t="s">
        <v>54</v>
      </c>
      <c r="F27" s="1" t="s">
        <v>55</v>
      </c>
      <c r="G27" s="1" t="s">
        <v>41</v>
      </c>
      <c r="H27" s="1">
        <v>1</v>
      </c>
      <c r="I27" s="1">
        <f>VLOOKUP(E27,[1]Inventory!$B:$J,9,0)</f>
        <v>428.8</v>
      </c>
      <c r="J27" s="1">
        <f t="shared" si="0"/>
        <v>428.8</v>
      </c>
      <c r="K27" s="1">
        <v>1000</v>
      </c>
      <c r="L27" s="1">
        <v>1000</v>
      </c>
    </row>
    <row r="28" spans="1:12" x14ac:dyDescent="0.25">
      <c r="A28" s="1" t="s">
        <v>141</v>
      </c>
      <c r="B28" s="2" t="s">
        <v>92</v>
      </c>
      <c r="C28" s="1" t="s">
        <v>93</v>
      </c>
      <c r="D28" s="1" t="s">
        <v>136</v>
      </c>
      <c r="E28" s="1" t="s">
        <v>52</v>
      </c>
      <c r="F28" s="1" t="s">
        <v>53</v>
      </c>
      <c r="G28" s="1" t="s">
        <v>41</v>
      </c>
      <c r="H28" s="1">
        <v>1</v>
      </c>
      <c r="I28" s="1">
        <f>VLOOKUP(E28,[1]Inventory!$B:$J,9,0)</f>
        <v>644</v>
      </c>
      <c r="J28" s="1">
        <f t="shared" si="0"/>
        <v>644</v>
      </c>
      <c r="K28" s="1">
        <v>1000</v>
      </c>
      <c r="L28" s="1">
        <v>1000</v>
      </c>
    </row>
    <row r="29" spans="1:12" x14ac:dyDescent="0.25">
      <c r="A29" s="1" t="s">
        <v>142</v>
      </c>
      <c r="B29" s="2" t="s">
        <v>113</v>
      </c>
      <c r="C29" s="1" t="s">
        <v>134</v>
      </c>
      <c r="D29" s="1" t="s">
        <v>136</v>
      </c>
      <c r="E29" s="1" t="s">
        <v>48</v>
      </c>
      <c r="F29" s="1" t="s">
        <v>49</v>
      </c>
      <c r="G29" s="1" t="s">
        <v>41</v>
      </c>
      <c r="H29" s="1">
        <v>5</v>
      </c>
      <c r="I29" s="1">
        <f>VLOOKUP(E29,[1]Inventory!$B:$J,9,0)</f>
        <v>252.73</v>
      </c>
      <c r="J29" s="1">
        <f t="shared" si="0"/>
        <v>1263.6499999999999</v>
      </c>
      <c r="K29" s="1">
        <v>500</v>
      </c>
      <c r="L29" s="1">
        <v>2500</v>
      </c>
    </row>
    <row r="30" spans="1:12" x14ac:dyDescent="0.25">
      <c r="A30" s="1" t="s">
        <v>142</v>
      </c>
      <c r="B30" s="2" t="s">
        <v>105</v>
      </c>
      <c r="C30" s="1" t="s">
        <v>130</v>
      </c>
      <c r="D30" s="1" t="s">
        <v>136</v>
      </c>
      <c r="E30" s="1" t="s">
        <v>42</v>
      </c>
      <c r="F30" s="1" t="s">
        <v>43</v>
      </c>
      <c r="G30" s="1" t="s">
        <v>41</v>
      </c>
      <c r="H30" s="1">
        <v>2</v>
      </c>
      <c r="I30" s="1">
        <f>VLOOKUP(E30,[1]Inventory!$B:$J,9,0)</f>
        <v>1038.95</v>
      </c>
      <c r="J30" s="1">
        <f t="shared" si="0"/>
        <v>2077.9</v>
      </c>
      <c r="K30" s="1">
        <v>2000</v>
      </c>
      <c r="L30" s="1">
        <v>4000</v>
      </c>
    </row>
    <row r="31" spans="1:12" x14ac:dyDescent="0.25">
      <c r="A31" s="1" t="s">
        <v>142</v>
      </c>
      <c r="B31" s="2" t="s">
        <v>12</v>
      </c>
      <c r="C31" s="1" t="s">
        <v>13</v>
      </c>
      <c r="D31" s="1" t="s">
        <v>136</v>
      </c>
      <c r="E31" s="1" t="s">
        <v>70</v>
      </c>
      <c r="F31" s="1" t="s">
        <v>69</v>
      </c>
      <c r="G31" s="1" t="s">
        <v>66</v>
      </c>
      <c r="H31" s="1">
        <v>1</v>
      </c>
      <c r="I31" s="1">
        <f>VLOOKUP(E31,[1]Inventory!$B:$J,9,0)</f>
        <v>56.69</v>
      </c>
      <c r="J31" s="1">
        <f t="shared" si="0"/>
        <v>56.69</v>
      </c>
      <c r="K31" s="1">
        <v>400</v>
      </c>
      <c r="L31" s="1">
        <v>400</v>
      </c>
    </row>
    <row r="32" spans="1:12" x14ac:dyDescent="0.25">
      <c r="A32" s="1" t="s">
        <v>142</v>
      </c>
      <c r="B32" s="2" t="s">
        <v>77</v>
      </c>
      <c r="C32" s="1" t="s">
        <v>115</v>
      </c>
      <c r="D32" s="1" t="s">
        <v>136</v>
      </c>
      <c r="E32" s="1" t="s">
        <v>81</v>
      </c>
      <c r="F32" s="1" t="s">
        <v>82</v>
      </c>
      <c r="G32" s="1" t="s">
        <v>79</v>
      </c>
      <c r="H32" s="1">
        <v>5</v>
      </c>
      <c r="I32" s="1">
        <f>VLOOKUP(E32,[1]Inventory!$B:$J,9,0)</f>
        <v>224.16</v>
      </c>
      <c r="J32" s="1">
        <f t="shared" si="0"/>
        <v>1120.8</v>
      </c>
      <c r="K32" s="1">
        <v>500</v>
      </c>
      <c r="L32" s="1">
        <v>2500</v>
      </c>
    </row>
    <row r="33" spans="1:12" x14ac:dyDescent="0.25">
      <c r="A33" s="1" t="s">
        <v>143</v>
      </c>
      <c r="B33" s="2" t="s">
        <v>12</v>
      </c>
      <c r="C33" s="1" t="s">
        <v>13</v>
      </c>
      <c r="D33" s="1" t="s">
        <v>136</v>
      </c>
      <c r="E33" s="1" t="s">
        <v>95</v>
      </c>
      <c r="F33" s="1" t="s">
        <v>120</v>
      </c>
      <c r="G33" s="1" t="s">
        <v>94</v>
      </c>
      <c r="H33" s="1">
        <v>3</v>
      </c>
      <c r="I33" s="1">
        <f>VLOOKUP(E33,[1]Inventory!$B:$J,9,0)</f>
        <v>525.6</v>
      </c>
      <c r="J33" s="1">
        <f t="shared" si="0"/>
        <v>1576.8000000000002</v>
      </c>
      <c r="K33" s="1">
        <v>1800</v>
      </c>
      <c r="L33" s="1">
        <v>5400</v>
      </c>
    </row>
    <row r="34" spans="1:12" x14ac:dyDescent="0.25">
      <c r="A34" s="1" t="s">
        <v>143</v>
      </c>
      <c r="B34" s="2" t="s">
        <v>30</v>
      </c>
      <c r="C34" s="1" t="s">
        <v>31</v>
      </c>
      <c r="D34" s="1" t="s">
        <v>139</v>
      </c>
      <c r="E34" s="1" t="s">
        <v>10</v>
      </c>
      <c r="F34" s="1" t="s">
        <v>11</v>
      </c>
      <c r="G34" s="1" t="s">
        <v>2</v>
      </c>
      <c r="H34" s="1">
        <v>8</v>
      </c>
      <c r="I34" s="1">
        <f>VLOOKUP(E34,[1]Inventory!$B:$J,9,0)</f>
        <v>132.80000000000001</v>
      </c>
      <c r="J34" s="1">
        <f t="shared" si="0"/>
        <v>1062.4000000000001</v>
      </c>
      <c r="K34" s="1">
        <v>200</v>
      </c>
      <c r="L34" s="1">
        <v>1600</v>
      </c>
    </row>
    <row r="35" spans="1:12" x14ac:dyDescent="0.25">
      <c r="A35" s="1" t="s">
        <v>143</v>
      </c>
      <c r="B35" s="2" t="s">
        <v>92</v>
      </c>
      <c r="C35" s="1" t="s">
        <v>93</v>
      </c>
      <c r="D35" s="1" t="s">
        <v>139</v>
      </c>
      <c r="E35" s="1" t="s">
        <v>78</v>
      </c>
      <c r="F35" s="1" t="s">
        <v>116</v>
      </c>
      <c r="G35" s="1" t="s">
        <v>76</v>
      </c>
      <c r="H35" s="1">
        <v>2</v>
      </c>
      <c r="I35" s="1">
        <f>VLOOKUP(E35,[1]Inventory!$B:$J,9,0)</f>
        <v>691.09</v>
      </c>
      <c r="J35" s="1">
        <f t="shared" si="0"/>
        <v>1382.18</v>
      </c>
      <c r="K35" s="1">
        <v>1500</v>
      </c>
      <c r="L35" s="1">
        <v>3000</v>
      </c>
    </row>
    <row r="36" spans="1:12" x14ac:dyDescent="0.25">
      <c r="A36" s="1" t="s">
        <v>144</v>
      </c>
      <c r="B36" s="2" t="s">
        <v>106</v>
      </c>
      <c r="C36" s="1" t="s">
        <v>124</v>
      </c>
      <c r="D36" s="1" t="s">
        <v>139</v>
      </c>
      <c r="E36" s="1" t="s">
        <v>113</v>
      </c>
      <c r="F36" s="1" t="s">
        <v>134</v>
      </c>
      <c r="G36" s="1" t="s">
        <v>100</v>
      </c>
      <c r="H36" s="1">
        <v>1</v>
      </c>
      <c r="I36" s="1">
        <f>VLOOKUP(E36,[1]Inventory!$B:$J,9,0)</f>
        <v>316.17</v>
      </c>
      <c r="J36" s="1">
        <f t="shared" si="0"/>
        <v>316.17</v>
      </c>
      <c r="K36" s="1">
        <v>750</v>
      </c>
      <c r="L36" s="1">
        <v>750</v>
      </c>
    </row>
    <row r="37" spans="1:12" x14ac:dyDescent="0.25">
      <c r="A37" s="1" t="s">
        <v>144</v>
      </c>
      <c r="B37" s="2" t="s">
        <v>92</v>
      </c>
      <c r="C37" s="1" t="s">
        <v>93</v>
      </c>
      <c r="D37" s="1" t="s">
        <v>139</v>
      </c>
      <c r="E37" s="1" t="s">
        <v>105</v>
      </c>
      <c r="F37" s="1" t="s">
        <v>130</v>
      </c>
      <c r="G37" s="1" t="s">
        <v>100</v>
      </c>
      <c r="H37" s="1">
        <v>1</v>
      </c>
      <c r="I37" s="1">
        <f>VLOOKUP(E37,[1]Inventory!$B:$J,9,0)</f>
        <v>271.2</v>
      </c>
      <c r="J37" s="1">
        <f t="shared" si="0"/>
        <v>271.2</v>
      </c>
      <c r="K37" s="1">
        <v>750</v>
      </c>
      <c r="L37" s="1">
        <v>750</v>
      </c>
    </row>
    <row r="38" spans="1:12" x14ac:dyDescent="0.25">
      <c r="A38" s="1" t="s">
        <v>144</v>
      </c>
      <c r="B38" s="2" t="s">
        <v>92</v>
      </c>
      <c r="C38" s="1" t="s">
        <v>93</v>
      </c>
      <c r="D38" s="1" t="s">
        <v>142</v>
      </c>
      <c r="E38" s="1" t="s">
        <v>56</v>
      </c>
      <c r="F38" s="1" t="s">
        <v>57</v>
      </c>
      <c r="G38" s="1" t="s">
        <v>41</v>
      </c>
      <c r="H38" s="1">
        <v>5</v>
      </c>
      <c r="I38" s="1">
        <f>VLOOKUP(E38,[1]Inventory!$B:$J,9,0)</f>
        <v>109.56</v>
      </c>
      <c r="J38" s="1">
        <f t="shared" si="0"/>
        <v>547.79999999999995</v>
      </c>
      <c r="K38" s="1">
        <v>200</v>
      </c>
      <c r="L38" s="1">
        <v>1000</v>
      </c>
    </row>
    <row r="39" spans="1:12" x14ac:dyDescent="0.25">
      <c r="A39" s="1" t="s">
        <v>145</v>
      </c>
      <c r="B39" s="2" t="s">
        <v>92</v>
      </c>
      <c r="C39" s="1" t="s">
        <v>93</v>
      </c>
      <c r="D39" s="1" t="s">
        <v>142</v>
      </c>
      <c r="E39" s="1" t="s">
        <v>80</v>
      </c>
      <c r="F39" s="1" t="s">
        <v>0</v>
      </c>
      <c r="G39" s="1" t="s">
        <v>79</v>
      </c>
      <c r="H39" s="1">
        <v>1</v>
      </c>
      <c r="I39" s="1">
        <f>VLOOKUP(E39,[1]Inventory!$B:$J,9,0)</f>
        <v>245.91</v>
      </c>
      <c r="J39" s="1">
        <f t="shared" si="0"/>
        <v>245.91</v>
      </c>
      <c r="K39" s="1">
        <v>400</v>
      </c>
      <c r="L39" s="1">
        <v>400</v>
      </c>
    </row>
    <row r="40" spans="1:12" x14ac:dyDescent="0.25">
      <c r="A40" s="1" t="s">
        <v>146</v>
      </c>
      <c r="B40" s="2" t="s">
        <v>61</v>
      </c>
      <c r="C40" s="1" t="s">
        <v>62</v>
      </c>
      <c r="D40" s="1" t="s">
        <v>142</v>
      </c>
      <c r="E40" s="1" t="s">
        <v>102</v>
      </c>
      <c r="F40" s="1" t="s">
        <v>129</v>
      </c>
      <c r="G40" s="1" t="s">
        <v>100</v>
      </c>
      <c r="H40" s="1">
        <v>2</v>
      </c>
      <c r="I40" s="1">
        <f>VLOOKUP(E40,[1]Inventory!$B:$J,9,0)</f>
        <v>234.4</v>
      </c>
      <c r="J40" s="1">
        <f t="shared" si="0"/>
        <v>468.8</v>
      </c>
      <c r="K40" s="1">
        <v>1200</v>
      </c>
      <c r="L40" s="1">
        <v>2400</v>
      </c>
    </row>
    <row r="41" spans="1:12" x14ac:dyDescent="0.25">
      <c r="A41" s="1" t="s">
        <v>146</v>
      </c>
      <c r="B41" s="2" t="s">
        <v>64</v>
      </c>
      <c r="C41" s="1" t="s">
        <v>65</v>
      </c>
      <c r="D41" s="1" t="s">
        <v>143</v>
      </c>
      <c r="E41" s="1" t="s">
        <v>164</v>
      </c>
      <c r="F41" s="1" t="s">
        <v>29</v>
      </c>
      <c r="G41" s="1" t="s">
        <v>41</v>
      </c>
      <c r="H41" s="1">
        <v>2</v>
      </c>
      <c r="I41" s="1">
        <f>VLOOKUP(E41,[1]Inventory!$B:$J,9,0)</f>
        <v>1321.02</v>
      </c>
      <c r="J41" s="1">
        <f t="shared" si="0"/>
        <v>2642.04</v>
      </c>
      <c r="K41" s="1">
        <v>2000</v>
      </c>
      <c r="L41" s="1">
        <v>4000</v>
      </c>
    </row>
    <row r="42" spans="1:12" x14ac:dyDescent="0.25">
      <c r="A42" s="1" t="s">
        <v>146</v>
      </c>
      <c r="B42" s="2" t="s">
        <v>36</v>
      </c>
      <c r="C42" s="1" t="s">
        <v>37</v>
      </c>
      <c r="D42" s="1" t="s">
        <v>145</v>
      </c>
      <c r="E42" s="1" t="s">
        <v>46</v>
      </c>
      <c r="F42" s="1" t="s">
        <v>20</v>
      </c>
      <c r="G42" s="1" t="s">
        <v>41</v>
      </c>
      <c r="H42" s="1">
        <v>3</v>
      </c>
      <c r="I42" s="1">
        <f>VLOOKUP(E42,[1]Inventory!$B:$J,9,0)</f>
        <v>185.89</v>
      </c>
      <c r="J42" s="1">
        <f t="shared" si="0"/>
        <v>557.66999999999996</v>
      </c>
      <c r="K42" s="1">
        <v>200</v>
      </c>
      <c r="L42" s="1">
        <v>600</v>
      </c>
    </row>
    <row r="43" spans="1:12" x14ac:dyDescent="0.25">
      <c r="A43" s="1" t="s">
        <v>147</v>
      </c>
      <c r="B43" s="2" t="s">
        <v>92</v>
      </c>
      <c r="C43" s="1" t="s">
        <v>93</v>
      </c>
      <c r="D43" s="1" t="s">
        <v>145</v>
      </c>
      <c r="E43" s="1" t="s">
        <v>96</v>
      </c>
      <c r="F43" s="1" t="s">
        <v>122</v>
      </c>
      <c r="G43" s="1" t="s">
        <v>94</v>
      </c>
      <c r="H43" s="1">
        <v>2</v>
      </c>
      <c r="I43" s="1">
        <f>VLOOKUP(E43,[1]Inventory!$B:$J,9,0)</f>
        <v>162.4</v>
      </c>
      <c r="J43" s="1">
        <f t="shared" si="0"/>
        <v>324.8</v>
      </c>
      <c r="K43" s="1">
        <v>500</v>
      </c>
      <c r="L43" s="1">
        <v>1000</v>
      </c>
    </row>
    <row r="44" spans="1:12" x14ac:dyDescent="0.25">
      <c r="A44" s="1" t="s">
        <v>147</v>
      </c>
      <c r="B44" s="2" t="s">
        <v>106</v>
      </c>
      <c r="C44" s="1" t="s">
        <v>124</v>
      </c>
      <c r="D44" s="1" t="s">
        <v>145</v>
      </c>
      <c r="E44" s="1" t="s">
        <v>97</v>
      </c>
      <c r="F44" s="1" t="s">
        <v>123</v>
      </c>
      <c r="G44" s="1" t="s">
        <v>94</v>
      </c>
      <c r="H44" s="1">
        <v>2</v>
      </c>
      <c r="I44" s="1">
        <f>VLOOKUP(E44,[1]Inventory!$B:$J,9,0)</f>
        <v>592.78</v>
      </c>
      <c r="J44" s="1">
        <f t="shared" si="0"/>
        <v>1185.56</v>
      </c>
      <c r="K44" s="1">
        <v>1600</v>
      </c>
      <c r="L44" s="1">
        <v>3200</v>
      </c>
    </row>
    <row r="45" spans="1:12" x14ac:dyDescent="0.25">
      <c r="A45" s="1" t="s">
        <v>147</v>
      </c>
      <c r="B45" s="2" t="s">
        <v>112</v>
      </c>
      <c r="C45" s="1" t="s">
        <v>121</v>
      </c>
      <c r="D45" s="1" t="s">
        <v>145</v>
      </c>
      <c r="E45" s="1" t="s">
        <v>114</v>
      </c>
      <c r="F45" s="1" t="s">
        <v>122</v>
      </c>
      <c r="G45" s="1" t="s">
        <v>100</v>
      </c>
      <c r="H45" s="1">
        <v>4</v>
      </c>
      <c r="I45" s="1">
        <f>VLOOKUP(E45,[1]Inventory!$B:$J,9,0)</f>
        <v>51.2</v>
      </c>
      <c r="J45" s="1">
        <f t="shared" si="0"/>
        <v>204.8</v>
      </c>
      <c r="K45" s="1">
        <v>250</v>
      </c>
      <c r="L45" s="1">
        <v>1000</v>
      </c>
    </row>
    <row r="46" spans="1:12" x14ac:dyDescent="0.25">
      <c r="A46" s="1" t="s">
        <v>145</v>
      </c>
      <c r="B46" s="2" t="s">
        <v>72</v>
      </c>
      <c r="C46" s="1" t="s">
        <v>6</v>
      </c>
      <c r="D46" s="1" t="s">
        <v>145</v>
      </c>
      <c r="E46" s="1" t="s">
        <v>111</v>
      </c>
      <c r="F46" s="1" t="s">
        <v>133</v>
      </c>
      <c r="G46" s="1" t="s">
        <v>100</v>
      </c>
      <c r="H46" s="1">
        <v>2</v>
      </c>
      <c r="I46" s="1">
        <f>VLOOKUP(E46,[1]Inventory!$B:$J,9,0)</f>
        <v>593.80999999999995</v>
      </c>
      <c r="J46" s="1">
        <f t="shared" si="0"/>
        <v>1187.6199999999999</v>
      </c>
      <c r="K46" s="1">
        <v>1200</v>
      </c>
      <c r="L46" s="1">
        <v>2400</v>
      </c>
    </row>
    <row r="47" spans="1:12" x14ac:dyDescent="0.25">
      <c r="A47" s="1" t="s">
        <v>148</v>
      </c>
      <c r="B47" s="2" t="s">
        <v>88</v>
      </c>
      <c r="C47" s="1" t="s">
        <v>117</v>
      </c>
      <c r="D47" s="1"/>
      <c r="E47" s="1"/>
      <c r="F47" s="1"/>
      <c r="G47" s="1"/>
      <c r="H47" s="1">
        <f>SUM(H3:H46)</f>
        <v>128</v>
      </c>
      <c r="I47" s="5" t="e">
        <f>VLOOKUP(E47,[1]Inventory!$B:$J,9,0)</f>
        <v>#N/A</v>
      </c>
      <c r="J47" s="1">
        <f>SUM(J3:J46)</f>
        <v>44570.590000000018</v>
      </c>
      <c r="K47" s="1">
        <f t="shared" ref="K47:L47" si="1">SUM(K3:K46)</f>
        <v>43442</v>
      </c>
      <c r="L47" s="1">
        <f t="shared" si="1"/>
        <v>91317</v>
      </c>
    </row>
    <row r="48" spans="1:12" x14ac:dyDescent="0.25">
      <c r="A48" s="1" t="s">
        <v>148</v>
      </c>
      <c r="B48" s="2" t="s">
        <v>92</v>
      </c>
      <c r="C48" s="1" t="s">
        <v>93</v>
      </c>
      <c r="I48" s="6"/>
    </row>
    <row r="49" spans="1:9" x14ac:dyDescent="0.25">
      <c r="A49" s="1" t="s">
        <v>149</v>
      </c>
      <c r="B49" s="2" t="s">
        <v>92</v>
      </c>
      <c r="C49" s="1" t="s">
        <v>93</v>
      </c>
      <c r="I49" s="6"/>
    </row>
    <row r="50" spans="1:9" x14ac:dyDescent="0.25">
      <c r="A50" s="1" t="s">
        <v>150</v>
      </c>
      <c r="B50" s="2" t="s">
        <v>90</v>
      </c>
      <c r="C50" s="1" t="s">
        <v>119</v>
      </c>
      <c r="I50" s="6"/>
    </row>
    <row r="51" spans="1:9" x14ac:dyDescent="0.25">
      <c r="A51" s="1" t="s">
        <v>151</v>
      </c>
      <c r="B51" s="2" t="s">
        <v>22</v>
      </c>
      <c r="C51" s="1" t="s">
        <v>21</v>
      </c>
      <c r="I51" s="6"/>
    </row>
    <row r="52" spans="1:9" x14ac:dyDescent="0.25">
      <c r="A52" s="1" t="s">
        <v>151</v>
      </c>
      <c r="B52" s="2" t="s">
        <v>92</v>
      </c>
      <c r="C52" s="1" t="s">
        <v>93</v>
      </c>
      <c r="I52" s="6"/>
    </row>
    <row r="53" spans="1:9" x14ac:dyDescent="0.25">
      <c r="A53" s="1" t="s">
        <v>151</v>
      </c>
      <c r="B53" s="2" t="s">
        <v>47</v>
      </c>
      <c r="C53" s="1" t="s">
        <v>34</v>
      </c>
      <c r="I53" s="6"/>
    </row>
    <row r="54" spans="1:9" x14ac:dyDescent="0.25">
      <c r="A54" s="1" t="s">
        <v>151</v>
      </c>
      <c r="B54" s="2" t="s">
        <v>51</v>
      </c>
      <c r="C54" s="1" t="s">
        <v>28</v>
      </c>
      <c r="I54" s="6"/>
    </row>
    <row r="55" spans="1:9" x14ac:dyDescent="0.25">
      <c r="A55" s="1" t="s">
        <v>151</v>
      </c>
      <c r="B55" s="2" t="s">
        <v>50</v>
      </c>
      <c r="C55" s="1" t="s">
        <v>17</v>
      </c>
      <c r="I55" s="6"/>
    </row>
    <row r="56" spans="1:9" x14ac:dyDescent="0.25">
      <c r="A56" s="1" t="s">
        <v>151</v>
      </c>
      <c r="B56" s="2" t="s">
        <v>84</v>
      </c>
      <c r="C56" s="1" t="s">
        <v>85</v>
      </c>
      <c r="I56" s="6"/>
    </row>
    <row r="57" spans="1:9" x14ac:dyDescent="0.25">
      <c r="A57" s="1" t="s">
        <v>151</v>
      </c>
      <c r="B57" s="2" t="s">
        <v>30</v>
      </c>
      <c r="C57" s="1" t="s">
        <v>31</v>
      </c>
      <c r="I57" s="6"/>
    </row>
    <row r="58" spans="1:9" x14ac:dyDescent="0.25">
      <c r="A58" s="1" t="s">
        <v>151</v>
      </c>
      <c r="B58" s="2" t="s">
        <v>92</v>
      </c>
      <c r="C58" s="1" t="s">
        <v>93</v>
      </c>
      <c r="I58" s="6"/>
    </row>
    <row r="59" spans="1:9" x14ac:dyDescent="0.25">
      <c r="A59" s="1"/>
      <c r="B59" s="2"/>
      <c r="C59" s="1"/>
      <c r="I59" s="6"/>
    </row>
  </sheetData>
  <mergeCells count="2">
    <mergeCell ref="A1:C1"/>
    <mergeCell ref="D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5"/>
  <sheetViews>
    <sheetView workbookViewId="0">
      <selection activeCell="B33" sqref="B33:F36"/>
    </sheetView>
  </sheetViews>
  <sheetFormatPr defaultRowHeight="15" x14ac:dyDescent="0.25"/>
  <cols>
    <col min="1" max="1" width="19.7109375" bestFit="1" customWidth="1"/>
    <col min="2" max="2" width="21.42578125" bestFit="1" customWidth="1"/>
    <col min="3" max="3" width="34.7109375" bestFit="1" customWidth="1"/>
    <col min="7" max="7" width="9.140625" style="9"/>
  </cols>
  <sheetData>
    <row r="1" spans="1:7" x14ac:dyDescent="0.25">
      <c r="A1" s="3" t="s">
        <v>161</v>
      </c>
      <c r="B1" s="3" t="s">
        <v>154</v>
      </c>
      <c r="C1" s="3" t="s">
        <v>155</v>
      </c>
      <c r="D1" s="3" t="s">
        <v>157</v>
      </c>
      <c r="E1" s="3" t="s">
        <v>165</v>
      </c>
      <c r="F1" s="3" t="s">
        <v>162</v>
      </c>
    </row>
    <row r="2" spans="1:7" hidden="1" x14ac:dyDescent="0.25">
      <c r="A2" s="1" t="s">
        <v>159</v>
      </c>
      <c r="B2" s="1" t="s">
        <v>44</v>
      </c>
      <c r="C2" s="1" t="s">
        <v>45</v>
      </c>
      <c r="D2" s="1">
        <v>1</v>
      </c>
      <c r="E2" s="1">
        <v>0</v>
      </c>
      <c r="F2" s="1">
        <f>VLOOKUP(B2,[1]Inventory!$B:$J,9,0)</f>
        <v>377.2</v>
      </c>
    </row>
    <row r="3" spans="1:7" hidden="1" x14ac:dyDescent="0.25">
      <c r="A3" s="1" t="s">
        <v>159</v>
      </c>
      <c r="B3" s="1" t="s">
        <v>52</v>
      </c>
      <c r="C3" s="1" t="s">
        <v>53</v>
      </c>
      <c r="D3" s="1">
        <v>1</v>
      </c>
      <c r="E3" s="1">
        <v>0</v>
      </c>
      <c r="F3" s="1">
        <f>VLOOKUP(B3,[1]Inventory!$B:$J,9,0)</f>
        <v>644</v>
      </c>
    </row>
    <row r="4" spans="1:7" hidden="1" x14ac:dyDescent="0.25">
      <c r="A4" s="1" t="s">
        <v>159</v>
      </c>
      <c r="B4" s="1" t="s">
        <v>54</v>
      </c>
      <c r="C4" s="1" t="s">
        <v>55</v>
      </c>
      <c r="D4" s="1">
        <v>1</v>
      </c>
      <c r="E4" s="1">
        <v>0</v>
      </c>
      <c r="F4" s="1">
        <f>VLOOKUP(B4,[1]Inventory!$B:$J,9,0)</f>
        <v>428.8</v>
      </c>
    </row>
    <row r="5" spans="1:7" hidden="1" x14ac:dyDescent="0.25">
      <c r="A5" s="1" t="s">
        <v>159</v>
      </c>
      <c r="B5" s="1" t="s">
        <v>99</v>
      </c>
      <c r="C5" s="1" t="s">
        <v>127</v>
      </c>
      <c r="D5" s="1">
        <v>1</v>
      </c>
      <c r="E5" s="1">
        <v>0</v>
      </c>
      <c r="F5" s="1">
        <f>VLOOKUP(B5,[1]Inventory!$B:$J,9,0)</f>
        <v>571.37</v>
      </c>
    </row>
    <row r="6" spans="1:7" hidden="1" x14ac:dyDescent="0.25">
      <c r="A6" s="1" t="s">
        <v>159</v>
      </c>
      <c r="B6" s="1" t="s">
        <v>107</v>
      </c>
      <c r="C6" s="1" t="s">
        <v>126</v>
      </c>
      <c r="D6" s="1">
        <v>2</v>
      </c>
      <c r="E6" s="1">
        <v>0</v>
      </c>
      <c r="F6" s="1">
        <f>VLOOKUP(B6,[1]Inventory!$B:$J,9,0)</f>
        <v>1099.2</v>
      </c>
    </row>
    <row r="7" spans="1:7" hidden="1" x14ac:dyDescent="0.25">
      <c r="A7" s="1" t="s">
        <v>159</v>
      </c>
      <c r="B7" s="1" t="s">
        <v>112</v>
      </c>
      <c r="C7" s="1" t="s">
        <v>121</v>
      </c>
      <c r="D7" s="1">
        <v>2</v>
      </c>
      <c r="E7" s="1">
        <v>0</v>
      </c>
      <c r="F7" s="1">
        <f>VLOOKUP(B7,[1]Inventory!$B:$J,9,0)</f>
        <v>371.2</v>
      </c>
    </row>
    <row r="8" spans="1:7" hidden="1" x14ac:dyDescent="0.25">
      <c r="A8" s="1" t="s">
        <v>159</v>
      </c>
      <c r="B8" s="1" t="s">
        <v>103</v>
      </c>
      <c r="C8" s="1" t="s">
        <v>118</v>
      </c>
      <c r="D8" s="1">
        <v>2</v>
      </c>
      <c r="E8" s="1">
        <v>0</v>
      </c>
      <c r="F8" s="1">
        <f>VLOOKUP(B8,[1]Inventory!$B:$J,9,0)</f>
        <v>2447.17</v>
      </c>
    </row>
    <row r="9" spans="1:7" hidden="1" x14ac:dyDescent="0.25">
      <c r="A9" s="1" t="s">
        <v>159</v>
      </c>
      <c r="B9" s="1" t="s">
        <v>108</v>
      </c>
      <c r="C9" s="1" t="s">
        <v>131</v>
      </c>
      <c r="D9" s="1">
        <v>1</v>
      </c>
      <c r="E9" s="1">
        <v>0</v>
      </c>
      <c r="F9" s="1">
        <f>VLOOKUP(B9,[1]Inventory!$B:$J,9,0)</f>
        <v>2276.4899999999998</v>
      </c>
    </row>
    <row r="10" spans="1:7" hidden="1" x14ac:dyDescent="0.25">
      <c r="A10" s="1" t="s">
        <v>159</v>
      </c>
      <c r="B10" s="1" t="s">
        <v>110</v>
      </c>
      <c r="C10" s="1" t="s">
        <v>125</v>
      </c>
      <c r="D10" s="1">
        <v>1</v>
      </c>
      <c r="E10" s="1">
        <v>0</v>
      </c>
      <c r="F10" s="1">
        <f>VLOOKUP(B10,[1]Inventory!$B:$J,9,0)</f>
        <v>1099.2</v>
      </c>
    </row>
    <row r="11" spans="1:7" hidden="1" x14ac:dyDescent="0.25">
      <c r="A11" s="8" t="s">
        <v>160</v>
      </c>
      <c r="B11" s="8" t="s">
        <v>14</v>
      </c>
      <c r="C11" s="8" t="s">
        <v>3</v>
      </c>
      <c r="D11" s="8">
        <v>2</v>
      </c>
      <c r="E11" s="8">
        <v>0</v>
      </c>
      <c r="F11" s="8">
        <f>VLOOKUP(B11,[1]Inventory!$B:$J,9,0)</f>
        <v>36.520000000000003</v>
      </c>
      <c r="G11" s="10"/>
    </row>
    <row r="12" spans="1:7" hidden="1" x14ac:dyDescent="0.25">
      <c r="A12" s="8" t="s">
        <v>160</v>
      </c>
      <c r="B12" s="8" t="s">
        <v>15</v>
      </c>
      <c r="C12" s="8" t="s">
        <v>16</v>
      </c>
      <c r="D12" s="8">
        <v>2</v>
      </c>
      <c r="E12" s="8">
        <v>0</v>
      </c>
      <c r="F12" s="8">
        <f>VLOOKUP(B12,[1]Inventory!$B:$J,9,0)</f>
        <v>671.6</v>
      </c>
      <c r="G12" s="10"/>
    </row>
    <row r="13" spans="1:7" hidden="1" x14ac:dyDescent="0.25">
      <c r="A13" s="8" t="s">
        <v>160</v>
      </c>
      <c r="B13" s="8" t="s">
        <v>8</v>
      </c>
      <c r="C13" s="8" t="s">
        <v>9</v>
      </c>
      <c r="D13" s="8">
        <v>2</v>
      </c>
      <c r="E13" s="8">
        <v>0</v>
      </c>
      <c r="F13" s="8">
        <f>VLOOKUP(B13,[1]Inventory!$B:$J,9,0)</f>
        <v>12.59</v>
      </c>
      <c r="G13" s="10"/>
    </row>
    <row r="14" spans="1:7" hidden="1" x14ac:dyDescent="0.25">
      <c r="A14" s="8" t="s">
        <v>160</v>
      </c>
      <c r="B14" s="8" t="s">
        <v>4</v>
      </c>
      <c r="C14" s="8" t="s">
        <v>5</v>
      </c>
      <c r="D14" s="8">
        <v>2</v>
      </c>
      <c r="E14" s="8">
        <v>0</v>
      </c>
      <c r="F14" s="8">
        <f>VLOOKUP(B14,[1]Inventory!$B:$J,9,0)</f>
        <v>32.74</v>
      </c>
      <c r="G14" s="10"/>
    </row>
    <row r="15" spans="1:7" hidden="1" x14ac:dyDescent="0.25">
      <c r="A15" s="8" t="s">
        <v>160</v>
      </c>
      <c r="B15" s="8" t="s">
        <v>26</v>
      </c>
      <c r="C15" s="8" t="s">
        <v>27</v>
      </c>
      <c r="D15" s="8">
        <v>10</v>
      </c>
      <c r="E15" s="8">
        <v>0</v>
      </c>
      <c r="F15" s="8">
        <f>VLOOKUP(B15,[1]Inventory!$B:$J,9,0)</f>
        <v>56.56</v>
      </c>
      <c r="G15" s="10"/>
    </row>
    <row r="16" spans="1:7" hidden="1" x14ac:dyDescent="0.25">
      <c r="A16" s="8" t="s">
        <v>160</v>
      </c>
      <c r="B16" s="8" t="s">
        <v>48</v>
      </c>
      <c r="C16" s="8" t="s">
        <v>49</v>
      </c>
      <c r="D16" s="8">
        <v>5</v>
      </c>
      <c r="E16" s="8">
        <v>0</v>
      </c>
      <c r="F16" s="8">
        <f>VLOOKUP(B16,[1]Inventory!$B:$J,9,0)</f>
        <v>252.73</v>
      </c>
      <c r="G16" s="10"/>
    </row>
    <row r="17" spans="1:7" hidden="1" x14ac:dyDescent="0.25">
      <c r="A17" s="8" t="s">
        <v>160</v>
      </c>
      <c r="B17" s="8" t="s">
        <v>70</v>
      </c>
      <c r="C17" s="8" t="s">
        <v>69</v>
      </c>
      <c r="D17" s="8">
        <v>10</v>
      </c>
      <c r="E17" s="8">
        <v>0</v>
      </c>
      <c r="F17" s="8">
        <f>VLOOKUP(B17,[1]Inventory!$B:$J,9,0)</f>
        <v>56.69</v>
      </c>
      <c r="G17" s="10"/>
    </row>
    <row r="18" spans="1:7" hidden="1" x14ac:dyDescent="0.25">
      <c r="A18" s="8" t="s">
        <v>160</v>
      </c>
      <c r="B18" s="8" t="s">
        <v>83</v>
      </c>
      <c r="C18" s="8" t="s">
        <v>71</v>
      </c>
      <c r="D18" s="8">
        <v>5</v>
      </c>
      <c r="E18" s="8">
        <v>0</v>
      </c>
      <c r="F18" s="8">
        <f>VLOOKUP(B18,[1]Inventory!$B:$J,9,0)</f>
        <v>261.94</v>
      </c>
      <c r="G18" s="10"/>
    </row>
    <row r="19" spans="1:7" hidden="1" x14ac:dyDescent="0.25">
      <c r="A19" s="8" t="s">
        <v>160</v>
      </c>
      <c r="B19" s="8" t="s">
        <v>86</v>
      </c>
      <c r="C19" s="8" t="s">
        <v>7</v>
      </c>
      <c r="D19" s="8">
        <v>2</v>
      </c>
      <c r="E19" s="8">
        <v>0</v>
      </c>
      <c r="F19" s="8">
        <f>VLOOKUP(B19,[1]Inventory!$B:$J,9,0)</f>
        <v>0</v>
      </c>
      <c r="G19" s="10"/>
    </row>
    <row r="20" spans="1:7" hidden="1" x14ac:dyDescent="0.25">
      <c r="A20" s="8" t="s">
        <v>160</v>
      </c>
      <c r="B20" s="8" t="s">
        <v>83</v>
      </c>
      <c r="C20" s="8" t="s">
        <v>71</v>
      </c>
      <c r="D20" s="8">
        <v>5</v>
      </c>
      <c r="E20" s="8">
        <v>0</v>
      </c>
      <c r="F20" s="8">
        <f>VLOOKUP(B20,[1]Inventory!$B:$J,9,0)</f>
        <v>261.94</v>
      </c>
      <c r="G20" s="10"/>
    </row>
    <row r="21" spans="1:7" hidden="1" x14ac:dyDescent="0.25">
      <c r="A21" s="8" t="s">
        <v>160</v>
      </c>
      <c r="B21" s="8" t="s">
        <v>101</v>
      </c>
      <c r="C21" s="8" t="s">
        <v>128</v>
      </c>
      <c r="D21" s="8">
        <v>5</v>
      </c>
      <c r="E21" s="8">
        <v>0</v>
      </c>
      <c r="F21" s="8">
        <f>VLOOKUP(B21,[1]Inventory!$B:$J,9,0)</f>
        <v>140.08000000000001</v>
      </c>
      <c r="G21" s="10"/>
    </row>
    <row r="22" spans="1:7" hidden="1" x14ac:dyDescent="0.25">
      <c r="A22" s="8" t="s">
        <v>160</v>
      </c>
      <c r="B22" s="8" t="s">
        <v>109</v>
      </c>
      <c r="C22" s="8" t="s">
        <v>132</v>
      </c>
      <c r="D22" s="8">
        <v>5</v>
      </c>
      <c r="E22" s="8">
        <v>0</v>
      </c>
      <c r="F22" s="8">
        <f>VLOOKUP(B22,[1]Inventory!$B:$J,9,0)</f>
        <v>934.53</v>
      </c>
      <c r="G22" s="10"/>
    </row>
    <row r="23" spans="1:7" hidden="1" x14ac:dyDescent="0.25">
      <c r="A23" s="8" t="s">
        <v>160</v>
      </c>
      <c r="B23" s="8" t="s">
        <v>24</v>
      </c>
      <c r="C23" s="8" t="s">
        <v>25</v>
      </c>
      <c r="D23" s="8">
        <v>2</v>
      </c>
      <c r="E23" s="8">
        <v>0</v>
      </c>
      <c r="F23" s="8">
        <f>VLOOKUP(B23,[1]Inventory!$B:$J,9,0)</f>
        <v>418.05</v>
      </c>
      <c r="G23" s="10"/>
    </row>
    <row r="24" spans="1:7" hidden="1" x14ac:dyDescent="0.25">
      <c r="A24" s="1" t="s">
        <v>136</v>
      </c>
      <c r="B24" s="1" t="s">
        <v>10</v>
      </c>
      <c r="C24" s="1" t="s">
        <v>11</v>
      </c>
      <c r="D24" s="1">
        <v>5</v>
      </c>
      <c r="E24" s="1">
        <v>0</v>
      </c>
      <c r="F24" s="1">
        <f>VLOOKUP(B24,[1]Inventory!$B:$J,9,0)</f>
        <v>132.80000000000001</v>
      </c>
    </row>
    <row r="25" spans="1:7" hidden="1" x14ac:dyDescent="0.25">
      <c r="A25" s="1" t="s">
        <v>136</v>
      </c>
      <c r="B25" s="1" t="s">
        <v>44</v>
      </c>
      <c r="C25" s="1" t="s">
        <v>45</v>
      </c>
      <c r="D25" s="1">
        <v>1</v>
      </c>
      <c r="E25" s="1">
        <v>0</v>
      </c>
      <c r="F25" s="1">
        <f>VLOOKUP(B25,[1]Inventory!$B:$J,9,0)</f>
        <v>377.2</v>
      </c>
    </row>
    <row r="26" spans="1:7" hidden="1" x14ac:dyDescent="0.25">
      <c r="A26" s="1" t="s">
        <v>136</v>
      </c>
      <c r="B26" s="1" t="s">
        <v>54</v>
      </c>
      <c r="C26" s="1" t="s">
        <v>55</v>
      </c>
      <c r="D26" s="1">
        <v>1</v>
      </c>
      <c r="E26" s="1">
        <v>0</v>
      </c>
      <c r="F26" s="1">
        <f>VLOOKUP(B26,[1]Inventory!$B:$J,9,0)</f>
        <v>428.8</v>
      </c>
    </row>
    <row r="27" spans="1:7" hidden="1" x14ac:dyDescent="0.25">
      <c r="A27" s="1" t="s">
        <v>136</v>
      </c>
      <c r="B27" s="1" t="s">
        <v>52</v>
      </c>
      <c r="C27" s="1" t="s">
        <v>53</v>
      </c>
      <c r="D27" s="1">
        <v>1</v>
      </c>
      <c r="E27" s="1">
        <v>0</v>
      </c>
      <c r="F27" s="1">
        <f>VLOOKUP(B27,[1]Inventory!$B:$J,9,0)</f>
        <v>644</v>
      </c>
    </row>
    <row r="28" spans="1:7" hidden="1" x14ac:dyDescent="0.25">
      <c r="A28" s="1" t="s">
        <v>136</v>
      </c>
      <c r="B28" s="1" t="s">
        <v>48</v>
      </c>
      <c r="C28" s="1" t="s">
        <v>49</v>
      </c>
      <c r="D28" s="1">
        <v>5</v>
      </c>
      <c r="E28" s="1">
        <v>0</v>
      </c>
      <c r="F28" s="1">
        <f>VLOOKUP(B28,[1]Inventory!$B:$J,9,0)</f>
        <v>252.73</v>
      </c>
    </row>
    <row r="29" spans="1:7" hidden="1" x14ac:dyDescent="0.25">
      <c r="A29" s="1" t="s">
        <v>136</v>
      </c>
      <c r="B29" s="1" t="s">
        <v>42</v>
      </c>
      <c r="C29" s="1" t="s">
        <v>43</v>
      </c>
      <c r="D29" s="1">
        <v>2</v>
      </c>
      <c r="E29" s="1">
        <v>0</v>
      </c>
      <c r="F29" s="1">
        <f>VLOOKUP(B29,[1]Inventory!$B:$J,9,0)</f>
        <v>1038.95</v>
      </c>
    </row>
    <row r="30" spans="1:7" hidden="1" x14ac:dyDescent="0.25">
      <c r="A30" s="1" t="s">
        <v>136</v>
      </c>
      <c r="B30" s="1" t="s">
        <v>70</v>
      </c>
      <c r="C30" s="1" t="s">
        <v>69</v>
      </c>
      <c r="D30" s="1">
        <v>1</v>
      </c>
      <c r="E30" s="1">
        <v>0</v>
      </c>
      <c r="F30" s="1">
        <f>VLOOKUP(B30,[1]Inventory!$B:$J,9,0)</f>
        <v>56.69</v>
      </c>
    </row>
    <row r="31" spans="1:7" hidden="1" x14ac:dyDescent="0.25">
      <c r="A31" s="1" t="s">
        <v>136</v>
      </c>
      <c r="B31" s="1" t="s">
        <v>81</v>
      </c>
      <c r="C31" s="1" t="s">
        <v>82</v>
      </c>
      <c r="D31" s="1">
        <v>5</v>
      </c>
      <c r="E31" s="1">
        <v>0</v>
      </c>
      <c r="F31" s="1">
        <f>VLOOKUP(B31,[1]Inventory!$B:$J,9,0)</f>
        <v>224.16</v>
      </c>
    </row>
    <row r="32" spans="1:7" hidden="1" x14ac:dyDescent="0.25">
      <c r="A32" s="1" t="s">
        <v>136</v>
      </c>
      <c r="B32" s="1" t="s">
        <v>95</v>
      </c>
      <c r="C32" s="1" t="s">
        <v>120</v>
      </c>
      <c r="D32" s="1">
        <v>3</v>
      </c>
      <c r="E32" s="1">
        <v>0</v>
      </c>
      <c r="F32" s="1">
        <f>VLOOKUP(B32,[1]Inventory!$B:$J,9,0)</f>
        <v>525.6</v>
      </c>
    </row>
    <row r="33" spans="1:6" x14ac:dyDescent="0.25">
      <c r="A33" s="1" t="s">
        <v>139</v>
      </c>
      <c r="B33" s="1" t="s">
        <v>10</v>
      </c>
      <c r="C33" s="1" t="s">
        <v>11</v>
      </c>
      <c r="D33" s="1">
        <v>8</v>
      </c>
      <c r="E33" s="1">
        <v>0</v>
      </c>
      <c r="F33" s="1">
        <f>VLOOKUP(B33,[1]Inventory!$B:$J,9,0)</f>
        <v>132.80000000000001</v>
      </c>
    </row>
    <row r="34" spans="1:6" x14ac:dyDescent="0.25">
      <c r="A34" s="1" t="s">
        <v>139</v>
      </c>
      <c r="B34" s="1" t="s">
        <v>78</v>
      </c>
      <c r="C34" s="1" t="s">
        <v>116</v>
      </c>
      <c r="D34" s="1">
        <v>2</v>
      </c>
      <c r="E34" s="1">
        <v>0</v>
      </c>
      <c r="F34" s="1">
        <f>VLOOKUP(B34,[1]Inventory!$B:$J,9,0)</f>
        <v>691.09</v>
      </c>
    </row>
    <row r="35" spans="1:6" x14ac:dyDescent="0.25">
      <c r="A35" s="1" t="s">
        <v>139</v>
      </c>
      <c r="B35" s="1" t="s">
        <v>113</v>
      </c>
      <c r="C35" s="1" t="s">
        <v>134</v>
      </c>
      <c r="D35" s="1">
        <v>1</v>
      </c>
      <c r="E35" s="1">
        <v>0</v>
      </c>
      <c r="F35" s="1">
        <f>VLOOKUP(B35,[1]Inventory!$B:$J,9,0)</f>
        <v>316.17</v>
      </c>
    </row>
    <row r="36" spans="1:6" x14ac:dyDescent="0.25">
      <c r="A36" s="1" t="s">
        <v>139</v>
      </c>
      <c r="B36" s="1" t="s">
        <v>105</v>
      </c>
      <c r="C36" s="1" t="s">
        <v>130</v>
      </c>
      <c r="D36" s="1">
        <v>1</v>
      </c>
      <c r="E36" s="1">
        <v>0</v>
      </c>
      <c r="F36" s="1">
        <f>VLOOKUP(B36,[1]Inventory!$B:$J,9,0)</f>
        <v>271.2</v>
      </c>
    </row>
    <row r="37" spans="1:6" hidden="1" x14ac:dyDescent="0.25">
      <c r="A37" s="1" t="s">
        <v>142</v>
      </c>
      <c r="B37" s="1" t="s">
        <v>56</v>
      </c>
      <c r="C37" s="1" t="s">
        <v>57</v>
      </c>
      <c r="D37" s="1">
        <v>5</v>
      </c>
      <c r="E37" s="1">
        <v>0</v>
      </c>
      <c r="F37" s="1">
        <f>VLOOKUP(B37,[1]Inventory!$B:$J,9,0)</f>
        <v>109.56</v>
      </c>
    </row>
    <row r="38" spans="1:6" hidden="1" x14ac:dyDescent="0.25">
      <c r="A38" s="1" t="s">
        <v>142</v>
      </c>
      <c r="B38" s="1" t="s">
        <v>80</v>
      </c>
      <c r="C38" s="1" t="s">
        <v>0</v>
      </c>
      <c r="D38" s="1">
        <v>1</v>
      </c>
      <c r="E38" s="1">
        <v>0</v>
      </c>
      <c r="F38" s="1">
        <f>VLOOKUP(B38,[1]Inventory!$B:$J,9,0)</f>
        <v>245.91</v>
      </c>
    </row>
    <row r="39" spans="1:6" hidden="1" x14ac:dyDescent="0.25">
      <c r="A39" s="1" t="s">
        <v>142</v>
      </c>
      <c r="B39" s="1" t="s">
        <v>102</v>
      </c>
      <c r="C39" s="1" t="s">
        <v>129</v>
      </c>
      <c r="D39" s="1">
        <v>2</v>
      </c>
      <c r="E39" s="1">
        <v>0</v>
      </c>
      <c r="F39" s="1">
        <f>VLOOKUP(B39,[1]Inventory!$B:$J,9,0)</f>
        <v>234.4</v>
      </c>
    </row>
    <row r="40" spans="1:6" hidden="1" x14ac:dyDescent="0.25">
      <c r="A40" s="1" t="s">
        <v>143</v>
      </c>
      <c r="B40" s="1" t="s">
        <v>164</v>
      </c>
      <c r="C40" s="1" t="s">
        <v>29</v>
      </c>
      <c r="D40" s="1">
        <v>2</v>
      </c>
      <c r="E40" s="1">
        <v>0</v>
      </c>
      <c r="F40" s="1">
        <f>VLOOKUP(B40,[1]Inventory!$B:$J,9,0)</f>
        <v>1321.02</v>
      </c>
    </row>
    <row r="41" spans="1:6" hidden="1" x14ac:dyDescent="0.25">
      <c r="A41" s="1" t="s">
        <v>145</v>
      </c>
      <c r="B41" s="1" t="s">
        <v>46</v>
      </c>
      <c r="C41" s="1" t="s">
        <v>20</v>
      </c>
      <c r="D41" s="1">
        <v>3</v>
      </c>
      <c r="E41" s="1">
        <v>0</v>
      </c>
      <c r="F41" s="1">
        <f>VLOOKUP(B41,[1]Inventory!$B:$J,9,0)</f>
        <v>185.89</v>
      </c>
    </row>
    <row r="42" spans="1:6" hidden="1" x14ac:dyDescent="0.25">
      <c r="A42" s="1" t="s">
        <v>145</v>
      </c>
      <c r="B42" s="1" t="s">
        <v>96</v>
      </c>
      <c r="C42" s="1" t="s">
        <v>122</v>
      </c>
      <c r="D42" s="1">
        <v>2</v>
      </c>
      <c r="E42" s="1">
        <v>0</v>
      </c>
      <c r="F42" s="1">
        <f>VLOOKUP(B42,[1]Inventory!$B:$J,9,0)</f>
        <v>162.4</v>
      </c>
    </row>
    <row r="43" spans="1:6" hidden="1" x14ac:dyDescent="0.25">
      <c r="A43" s="1" t="s">
        <v>145</v>
      </c>
      <c r="B43" s="1" t="s">
        <v>97</v>
      </c>
      <c r="C43" s="1" t="s">
        <v>123</v>
      </c>
      <c r="D43" s="1">
        <v>2</v>
      </c>
      <c r="E43" s="1">
        <v>0</v>
      </c>
      <c r="F43" s="1">
        <f>VLOOKUP(B43,[1]Inventory!$B:$J,9,0)</f>
        <v>592.78</v>
      </c>
    </row>
    <row r="44" spans="1:6" hidden="1" x14ac:dyDescent="0.25">
      <c r="A44" s="1" t="s">
        <v>145</v>
      </c>
      <c r="B44" s="1" t="s">
        <v>114</v>
      </c>
      <c r="C44" s="1" t="s">
        <v>122</v>
      </c>
      <c r="D44" s="1">
        <v>4</v>
      </c>
      <c r="E44" s="1">
        <v>0</v>
      </c>
      <c r="F44" s="1">
        <f>VLOOKUP(B44,[1]Inventory!$B:$J,9,0)</f>
        <v>51.2</v>
      </c>
    </row>
    <row r="45" spans="1:6" hidden="1" x14ac:dyDescent="0.25">
      <c r="A45" s="1" t="s">
        <v>145</v>
      </c>
      <c r="B45" s="1" t="s">
        <v>111</v>
      </c>
      <c r="C45" s="1" t="s">
        <v>133</v>
      </c>
      <c r="D45" s="1">
        <v>2</v>
      </c>
      <c r="E45" s="1">
        <v>0</v>
      </c>
      <c r="F45" s="1">
        <f>VLOOKUP(B45,[1]Inventory!$B:$J,9,0)</f>
        <v>593.80999999999995</v>
      </c>
    </row>
  </sheetData>
  <autoFilter ref="A1:F45">
    <filterColumn colId="0">
      <filters>
        <filter val="14-May-2019"/>
      </filters>
    </filterColumn>
  </autoFilter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:E5"/>
    </sheetView>
  </sheetViews>
  <sheetFormatPr defaultRowHeight="15" x14ac:dyDescent="0.25"/>
  <cols>
    <col min="1" max="1" width="21.42578125" bestFit="1" customWidth="1"/>
    <col min="2" max="2" width="34.7109375" bestFit="1" customWidth="1"/>
  </cols>
  <sheetData>
    <row r="1" spans="1:5" x14ac:dyDescent="0.25">
      <c r="A1" s="7" t="s">
        <v>154</v>
      </c>
      <c r="B1" s="7" t="s">
        <v>155</v>
      </c>
      <c r="C1" s="7" t="s">
        <v>157</v>
      </c>
      <c r="D1" s="7" t="s">
        <v>165</v>
      </c>
      <c r="E1" s="7" t="s">
        <v>166</v>
      </c>
    </row>
    <row r="2" spans="1:5" x14ac:dyDescent="0.25">
      <c r="A2" s="1" t="s">
        <v>10</v>
      </c>
      <c r="B2" s="1" t="s">
        <v>11</v>
      </c>
      <c r="C2" s="1">
        <v>8</v>
      </c>
      <c r="D2" s="1">
        <v>0</v>
      </c>
      <c r="E2" s="1">
        <f>VLOOKUP(A2,[1]Inventory!$B:$J,9,0)</f>
        <v>132.80000000000001</v>
      </c>
    </row>
    <row r="3" spans="1:5" x14ac:dyDescent="0.25">
      <c r="A3" s="1" t="s">
        <v>78</v>
      </c>
      <c r="B3" s="1" t="s">
        <v>116</v>
      </c>
      <c r="C3" s="1">
        <v>2</v>
      </c>
      <c r="D3" s="1">
        <v>0</v>
      </c>
      <c r="E3" s="1">
        <f>VLOOKUP(A3,[1]Inventory!$B:$J,9,0)</f>
        <v>691.09</v>
      </c>
    </row>
    <row r="4" spans="1:5" x14ac:dyDescent="0.25">
      <c r="A4" s="1" t="s">
        <v>113</v>
      </c>
      <c r="B4" s="1" t="s">
        <v>134</v>
      </c>
      <c r="C4" s="1">
        <v>1</v>
      </c>
      <c r="D4" s="1">
        <v>0</v>
      </c>
      <c r="E4" s="1">
        <f>VLOOKUP(A4,[1]Inventory!$B:$J,9,0)</f>
        <v>316.17</v>
      </c>
    </row>
    <row r="5" spans="1:5" x14ac:dyDescent="0.25">
      <c r="A5" s="1" t="s">
        <v>105</v>
      </c>
      <c r="B5" s="1" t="s">
        <v>130</v>
      </c>
      <c r="C5" s="1">
        <v>1</v>
      </c>
      <c r="D5" s="1">
        <v>0</v>
      </c>
      <c r="E5" s="1">
        <f>VLOOKUP(A5,[1]Inventory!$B:$J,9,0)</f>
        <v>271.2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</sheetData>
  <conditionalFormatting sqref="A1">
    <cfRule type="duplicateValues" dxfId="4" priority="2"/>
  </conditionalFormatting>
  <conditionalFormatting sqref="A1">
    <cfRule type="duplicateValues" dxfId="3" priority="3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Rceive Costing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2019-07-11T10:40:16Z</dcterms:modified>
</cp:coreProperties>
</file>